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CP\Communication\Corp Comms\Marketing - Mining\PUBLICATIONS\PRODUCTION REGISTER - 2018\MMQ - Mineral Mines and Quarries Inspectorate\MMQ Safety and Health Performance annual report 2018\Report\"/>
    </mc:Choice>
  </mc:AlternateContent>
  <bookViews>
    <workbookView xWindow="0" yWindow="0" windowWidth="28800" windowHeight="12432"/>
  </bookViews>
  <sheets>
    <sheet name="Fatalities" sheetId="1" r:id="rId1"/>
    <sheet name="Serious Accidents" sheetId="2" r:id="rId2"/>
    <sheet name="High Potential Incidents" sheetId="5" r:id="rId3"/>
    <sheet name="Lost Time Injuries" sheetId="4" r:id="rId4"/>
    <sheet name="Permanent Incapacities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" l="1"/>
  <c r="O34" i="2"/>
  <c r="M34" i="2"/>
  <c r="N26" i="2"/>
  <c r="O26" i="2"/>
  <c r="M26" i="2"/>
  <c r="I26" i="2"/>
  <c r="J26" i="2"/>
  <c r="H26" i="2"/>
  <c r="N14" i="2"/>
  <c r="O14" i="2"/>
  <c r="M14" i="2"/>
  <c r="I14" i="2"/>
  <c r="J14" i="2"/>
  <c r="H14" i="2"/>
  <c r="D10" i="2"/>
  <c r="D14" i="2" s="1"/>
  <c r="C10" i="2"/>
  <c r="C14" i="2" s="1"/>
  <c r="B10" i="2"/>
  <c r="B14" i="2" s="1"/>
  <c r="D6" i="2"/>
  <c r="C6" i="2"/>
  <c r="B6" i="2"/>
  <c r="D16" i="2" l="1"/>
  <c r="C16" i="2"/>
  <c r="B16" i="2"/>
</calcChain>
</file>

<file path=xl/sharedStrings.xml><?xml version="1.0" encoding="utf-8"?>
<sst xmlns="http://schemas.openxmlformats.org/spreadsheetml/2006/main" count="518" uniqueCount="214">
  <si>
    <t>2001–06</t>
  </si>
  <si>
    <t>2002–07</t>
  </si>
  <si>
    <t>2003–08</t>
  </si>
  <si>
    <t>2004–09</t>
  </si>
  <si>
    <t>2005–10</t>
  </si>
  <si>
    <t>2006–11</t>
  </si>
  <si>
    <t>2007–12</t>
  </si>
  <si>
    <t>2008–13</t>
  </si>
  <si>
    <t>2009–14</t>
  </si>
  <si>
    <t>2010–15</t>
  </si>
  <si>
    <t>2011–16</t>
  </si>
  <si>
    <t>2012–17</t>
  </si>
  <si>
    <t>2013-18</t>
  </si>
  <si>
    <t>Coal – surface</t>
  </si>
  <si>
    <t>Coal – underground</t>
  </si>
  <si>
    <t>Coal subtotal</t>
  </si>
  <si>
    <t xml:space="preserve">Minerals – surface </t>
  </si>
  <si>
    <t>Minerals – underground</t>
  </si>
  <si>
    <t>Minerals subtotal</t>
  </si>
  <si>
    <t>Quarries</t>
  </si>
  <si>
    <t>Minerals and quarries</t>
  </si>
  <si>
    <t>All operations</t>
  </si>
  <si>
    <t>5 Year average fatality frequency rate by sector, 2001–18</t>
  </si>
  <si>
    <t>Number</t>
  </si>
  <si>
    <t>Strata Control</t>
  </si>
  <si>
    <t>Mechanical</t>
  </si>
  <si>
    <t>Gas</t>
  </si>
  <si>
    <t>Falls</t>
  </si>
  <si>
    <t>Cushed between</t>
  </si>
  <si>
    <t>Tyre Management</t>
  </si>
  <si>
    <t>Vehicle Interaction</t>
  </si>
  <si>
    <t>Total</t>
  </si>
  <si>
    <t>Fire</t>
  </si>
  <si>
    <t>Uncontrolled release of pressure</t>
  </si>
  <si>
    <t>Entanglement</t>
  </si>
  <si>
    <t>Collisions</t>
  </si>
  <si>
    <t>Fatal hazards 2001-18</t>
  </si>
  <si>
    <t>Employee Coal Fatal Hazards</t>
  </si>
  <si>
    <t>Contractor Coal Fatal Hazards</t>
  </si>
  <si>
    <t>Employee Minerals and Quarries Fatal Hazards</t>
  </si>
  <si>
    <t>Contractor Minerals and Quarries Fatal Hazards</t>
  </si>
  <si>
    <t xml:space="preserve">Number of Serious accidents (hospitalised), 2015-18            </t>
  </si>
  <si>
    <t>2015–16</t>
  </si>
  <si>
    <t>2016–17</t>
  </si>
  <si>
    <t>2017–18</t>
  </si>
  <si>
    <t>Coal</t>
  </si>
  <si>
    <t>Physiology</t>
  </si>
  <si>
    <t>Ability</t>
  </si>
  <si>
    <t>Communication</t>
  </si>
  <si>
    <t>No Individual/team factor involved</t>
  </si>
  <si>
    <t>Teamwork</t>
  </si>
  <si>
    <t>Attitude</t>
  </si>
  <si>
    <t>Supervision</t>
  </si>
  <si>
    <t>Other individual or team factor</t>
  </si>
  <si>
    <t>Awareness</t>
  </si>
  <si>
    <t>2015-16</t>
  </si>
  <si>
    <t>2016-17</t>
  </si>
  <si>
    <t>2017-18</t>
  </si>
  <si>
    <t>Coal causes of serious accidents (individual or team actions)</t>
  </si>
  <si>
    <t>Not available</t>
  </si>
  <si>
    <t>MMQ causes of serious accidents (individual or team actions)</t>
  </si>
  <si>
    <t>Failure/breakdown of equipment (maintenance related)</t>
  </si>
  <si>
    <t>Failure/breakdown of equipment</t>
  </si>
  <si>
    <t>Equipment failure to detect hazard</t>
  </si>
  <si>
    <t>Design defects</t>
  </si>
  <si>
    <t>No absent/failed defence factor involved</t>
  </si>
  <si>
    <t>Absent or failed defence, or inadequate safety features</t>
  </si>
  <si>
    <t>Coal causes of serious accidents (absent or failed defences)</t>
  </si>
  <si>
    <t>Individual or team actions</t>
  </si>
  <si>
    <t>Absent or failed defence</t>
  </si>
  <si>
    <t>MMQ causes of serious accidents (absent or failed defences)</t>
  </si>
  <si>
    <t>Exposure to hot objects or fluids</t>
  </si>
  <si>
    <t>Biological</t>
  </si>
  <si>
    <t>Lifting</t>
  </si>
  <si>
    <t>Being hit by moving objects</t>
  </si>
  <si>
    <t>Other</t>
  </si>
  <si>
    <t>Vehicle interaction</t>
  </si>
  <si>
    <t>Being trapped/crushed between</t>
  </si>
  <si>
    <t>Surface Coal Hazards (top 8 hazards)</t>
  </si>
  <si>
    <t>Shovel</t>
  </si>
  <si>
    <t>Other earth moving equipment</t>
  </si>
  <si>
    <t>Other powered tool/appliance</t>
  </si>
  <si>
    <t>Non powered hand tool</t>
  </si>
  <si>
    <t>Excavator</t>
  </si>
  <si>
    <t>Drilling rig</t>
  </si>
  <si>
    <t>Dozer-tracked</t>
  </si>
  <si>
    <t>Dump truck-rear</t>
  </si>
  <si>
    <t>Surface Coal Equipment (top 8 equipment)</t>
  </si>
  <si>
    <t>Strata control</t>
  </si>
  <si>
    <t>Psychosocial</t>
  </si>
  <si>
    <t>Underground Coal Hazards (top 8 hazards)</t>
  </si>
  <si>
    <t>Longwall-other equipment</t>
  </si>
  <si>
    <t>Ladder</t>
  </si>
  <si>
    <t>Load haul dump-underground</t>
  </si>
  <si>
    <t>Continous miner, cutting coal</t>
  </si>
  <si>
    <t>Belt conveyor</t>
  </si>
  <si>
    <t>No equipment involved</t>
  </si>
  <si>
    <t>Other non-powered object/equipment</t>
  </si>
  <si>
    <t>Underground Coal Equipment (top 8 equipment)</t>
  </si>
  <si>
    <t>Chemical</t>
  </si>
  <si>
    <t>Surafce Minerals Hazard</t>
  </si>
  <si>
    <t>Pressurised pipe/hose/gas cylinder</t>
  </si>
  <si>
    <t>Other fixed plant</t>
  </si>
  <si>
    <t>Other vehicle (5t gross or less)</t>
  </si>
  <si>
    <t>Other thermal equipment</t>
  </si>
  <si>
    <t>Other electrical equipment</t>
  </si>
  <si>
    <t>Grinding/milling plant</t>
  </si>
  <si>
    <t>Surface Minerals Equipment</t>
  </si>
  <si>
    <t>Welding</t>
  </si>
  <si>
    <t>Heat strain/stress/stroke</t>
  </si>
  <si>
    <t>Electrical</t>
  </si>
  <si>
    <t>Underground Minerals Hazards</t>
  </si>
  <si>
    <t>Loose rock/stones/other material</t>
  </si>
  <si>
    <t>Front end loader-rubber tyred</t>
  </si>
  <si>
    <t>Other processing plant</t>
  </si>
  <si>
    <t>Non powered lifting equip.(jack,etc)</t>
  </si>
  <si>
    <t>Unspecified/unknown equipment</t>
  </si>
  <si>
    <t>Cage</t>
  </si>
  <si>
    <t>Elevated work platform</t>
  </si>
  <si>
    <t>Underground Minerals Equipment</t>
  </si>
  <si>
    <t>Vehicle-rollover</t>
  </si>
  <si>
    <t>Quarries Hazards</t>
  </si>
  <si>
    <t>Other crushing equipment</t>
  </si>
  <si>
    <t>Bucket conveyor</t>
  </si>
  <si>
    <t>Quarries Equipment</t>
  </si>
  <si>
    <t>Permanent Incapacity Frequency Rate</t>
  </si>
  <si>
    <t>Minerals and Quarries</t>
  </si>
  <si>
    <t>2009-10</t>
  </si>
  <si>
    <t>2010-11</t>
  </si>
  <si>
    <t>2011-12</t>
  </si>
  <si>
    <t>2012-13</t>
  </si>
  <si>
    <t>2013-14</t>
  </si>
  <si>
    <t>2014-15</t>
  </si>
  <si>
    <t xml:space="preserve">Number of lost time injuries, 2015–18         </t>
  </si>
  <si>
    <t>Met and quarries LTIs</t>
  </si>
  <si>
    <t>LTI frequency rate, 2015-18</t>
  </si>
  <si>
    <t>Fall/slip/trip on the same level</t>
  </si>
  <si>
    <t>Unspecified mechanisms of injury</t>
  </si>
  <si>
    <t>Repetitive movement, low muscle loading</t>
  </si>
  <si>
    <t>Being hit by moving object</t>
  </si>
  <si>
    <t>Muscular stress - handling object: not lift/lower/carry</t>
  </si>
  <si>
    <t>Fall/slip/trip from a height</t>
  </si>
  <si>
    <t>Muscular stress - lift/lower/carry object</t>
  </si>
  <si>
    <t>Muscular stress - no object being handle</t>
  </si>
  <si>
    <t>Surface Coal Mechanism of Injury (top 8 mechanisms)</t>
  </si>
  <si>
    <t>Step/kneel/sit/jump on object</t>
  </si>
  <si>
    <t>Being hit by falling object</t>
  </si>
  <si>
    <t>Hitting moving object</t>
  </si>
  <si>
    <t>UG Coal Mechanism of Injury (top 8 mechanisms)</t>
  </si>
  <si>
    <t>Contact with hot object</t>
  </si>
  <si>
    <t>Single contact with chemical / substance</t>
  </si>
  <si>
    <t>Surface Minerals Mechanism of Injury (top 8 mechanisms)</t>
  </si>
  <si>
    <t>Vehicle collision</t>
  </si>
  <si>
    <t>Other and multiple mechanisms of injury</t>
  </si>
  <si>
    <t>UG Minerals Mechanism of Injury (top 8 mechanisms)</t>
  </si>
  <si>
    <t>Hitting stationary object</t>
  </si>
  <si>
    <t>Quarries Mechanism of Injury (top 8 mechanisms)</t>
  </si>
  <si>
    <t xml:space="preserve">Number of high potential incidents, 2015–18              </t>
  </si>
  <si>
    <t>High potential incident frequency rate 2015-18</t>
  </si>
  <si>
    <t>Vehicle - rollover</t>
  </si>
  <si>
    <t>Vehicle - loss of control</t>
  </si>
  <si>
    <t>Vehicle - collision</t>
  </si>
  <si>
    <t>Explosives</t>
  </si>
  <si>
    <t>Moving equipment/parts</t>
  </si>
  <si>
    <t>Geotechnical/strata control</t>
  </si>
  <si>
    <t>Gas management</t>
  </si>
  <si>
    <t>UG Coal Hazards (top 8 hazards)</t>
  </si>
  <si>
    <t>Surface Minerals Hazards (top 8 hazards)</t>
  </si>
  <si>
    <t>UG Minerals Hazards (top 8 hazards)</t>
  </si>
  <si>
    <t>Quarries Minerals Hazards (top 8 hazards)</t>
  </si>
  <si>
    <t>Percentage of all coal</t>
  </si>
  <si>
    <t>Percentage of all MMQ</t>
  </si>
  <si>
    <t>Permanent Incapacities, 2017-18</t>
  </si>
  <si>
    <t>Hazard</t>
  </si>
  <si>
    <t>Mechanism</t>
  </si>
  <si>
    <t>Incapacity type</t>
  </si>
  <si>
    <t>Incapacity description</t>
  </si>
  <si>
    <t>Coal Surface</t>
  </si>
  <si>
    <t>Noise</t>
  </si>
  <si>
    <t>Sound and pressure</t>
  </si>
  <si>
    <t>Ears</t>
  </si>
  <si>
    <t>Noise induced hearing loss</t>
  </si>
  <si>
    <t>Respirable dust</t>
  </si>
  <si>
    <t>Chemicals and other substances</t>
  </si>
  <si>
    <t>Lung</t>
  </si>
  <si>
    <t>Pneumoconiosis</t>
  </si>
  <si>
    <t>Pneumoconiosis and Silicosis</t>
  </si>
  <si>
    <t>Silicosis</t>
  </si>
  <si>
    <t>Chronic Obstructive Pulmonary Disease</t>
  </si>
  <si>
    <t>Caught / crushed between</t>
  </si>
  <si>
    <t>Being trapped by moving machinery</t>
  </si>
  <si>
    <t>Upper limbs-finger</t>
  </si>
  <si>
    <t>Amputation of right index finger</t>
  </si>
  <si>
    <t>Trapped between stationary and moving object</t>
  </si>
  <si>
    <t>Partial amputation of left ring finger</t>
  </si>
  <si>
    <t>Musculoskeletal</t>
  </si>
  <si>
    <t>Body stressing</t>
  </si>
  <si>
    <t>Upper limbs-shoulder</t>
  </si>
  <si>
    <t>Shoulder injuries</t>
  </si>
  <si>
    <t>Trunk-back</t>
  </si>
  <si>
    <t>Back pain</t>
  </si>
  <si>
    <t>Coal Underground</t>
  </si>
  <si>
    <t>Struck by projectile</t>
  </si>
  <si>
    <t>Eye</t>
  </si>
  <si>
    <t>Amputation of left eye</t>
  </si>
  <si>
    <t>Minerals Surface</t>
  </si>
  <si>
    <t>Partial amputation of right middle finger</t>
  </si>
  <si>
    <t>Minerals Underground</t>
  </si>
  <si>
    <t>Lower limbs-toe</t>
  </si>
  <si>
    <t>Amputation of left big toe</t>
  </si>
  <si>
    <t>Upper limbs-arm</t>
  </si>
  <si>
    <t>Multiple fractures to fingers, hand and arm</t>
  </si>
  <si>
    <t>Hazards of High Potential Incidents, 2015-18</t>
  </si>
  <si>
    <t>Mechanism of Lost Time Injuries, 2015-18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</si>
</sst>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General_)"/>
    <numFmt numFmtId="167" formatCode="0.0%"/>
    <numFmt numFmtId="168" formatCode="#\ 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ck">
        <color theme="1"/>
      </top>
      <bottom style="thick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0" fontId="2" fillId="0" borderId="0" xfId="0" applyFont="1"/>
    <xf numFmtId="166" fontId="6" fillId="0" borderId="0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Border="1"/>
    <xf numFmtId="166" fontId="6" fillId="0" borderId="1" xfId="0" applyNumberFormat="1" applyFont="1" applyFill="1" applyBorder="1" applyAlignment="1" applyProtection="1">
      <alignment horizontal="right"/>
      <protection locked="0"/>
    </xf>
    <xf numFmtId="166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166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Fill="1"/>
    <xf numFmtId="166" fontId="6" fillId="2" borderId="2" xfId="0" applyNumberFormat="1" applyFont="1" applyFill="1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right"/>
    </xf>
    <xf numFmtId="1" fontId="6" fillId="2" borderId="2" xfId="0" applyNumberFormat="1" applyFont="1" applyFill="1" applyBorder="1" applyAlignment="1" applyProtection="1">
      <alignment horizontal="right"/>
    </xf>
    <xf numFmtId="167" fontId="0" fillId="0" borderId="0" xfId="0" applyNumberFormat="1"/>
    <xf numFmtId="0" fontId="2" fillId="0" borderId="0" xfId="0" applyFont="1" applyAlignment="1">
      <alignment horizontal="left" vertical="center"/>
    </xf>
    <xf numFmtId="0" fontId="9" fillId="0" borderId="0" xfId="0" applyFont="1" applyFill="1" applyBorder="1"/>
    <xf numFmtId="167" fontId="8" fillId="0" borderId="0" xfId="1" applyNumberFormat="1" applyFont="1" applyFill="1" applyBorder="1"/>
    <xf numFmtId="0" fontId="10" fillId="0" borderId="0" xfId="0" applyFont="1" applyFill="1" applyBorder="1"/>
    <xf numFmtId="167" fontId="0" fillId="0" borderId="0" xfId="1" applyNumberFormat="1" applyFont="1" applyFill="1"/>
    <xf numFmtId="167" fontId="0" fillId="0" borderId="0" xfId="1" applyNumberFormat="1" applyFont="1"/>
    <xf numFmtId="0" fontId="2" fillId="0" borderId="4" xfId="0" applyFont="1" applyBorder="1"/>
    <xf numFmtId="166" fontId="6" fillId="0" borderId="1" xfId="0" applyNumberFormat="1" applyFont="1" applyFill="1" applyBorder="1" applyAlignment="1" applyProtection="1">
      <alignment horizontal="centerContinuous" vertical="top"/>
      <protection locked="0"/>
    </xf>
    <xf numFmtId="0" fontId="0" fillId="0" borderId="5" xfId="0" applyNumberFormat="1" applyBorder="1"/>
    <xf numFmtId="0" fontId="0" fillId="0" borderId="6" xfId="0" applyNumberFormat="1" applyBorder="1"/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166" fontId="11" fillId="0" borderId="0" xfId="0" applyNumberFormat="1" applyFont="1" applyBorder="1" applyAlignment="1" applyProtection="1">
      <alignment horizontal="left"/>
      <protection locked="0"/>
    </xf>
    <xf numFmtId="3" fontId="11" fillId="0" borderId="0" xfId="0" applyNumberFormat="1" applyFont="1" applyBorder="1" applyAlignment="1" applyProtection="1">
      <alignment horizontal="right"/>
      <protection locked="0"/>
    </xf>
    <xf numFmtId="3" fontId="6" fillId="2" borderId="2" xfId="0" applyNumberFormat="1" applyFont="1" applyFill="1" applyBorder="1" applyAlignment="1" applyProtection="1">
      <alignment horizontal="right"/>
      <protection locked="0"/>
    </xf>
    <xf numFmtId="164" fontId="0" fillId="0" borderId="5" xfId="0" applyNumberFormat="1" applyBorder="1"/>
    <xf numFmtId="164" fontId="2" fillId="0" borderId="5" xfId="0" applyNumberFormat="1" applyFont="1" applyBorder="1"/>
    <xf numFmtId="164" fontId="0" fillId="0" borderId="7" xfId="0" applyNumberFormat="1" applyBorder="1"/>
    <xf numFmtId="0" fontId="2" fillId="0" borderId="0" xfId="0" applyFont="1" applyBorder="1"/>
    <xf numFmtId="9" fontId="0" fillId="0" borderId="0" xfId="1" applyFont="1" applyBorder="1"/>
    <xf numFmtId="167" fontId="1" fillId="0" borderId="0" xfId="1" applyNumberFormat="1" applyFont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Alignment="1">
      <alignment horizontal="right"/>
    </xf>
    <xf numFmtId="168" fontId="6" fillId="0" borderId="0" xfId="0" applyNumberFormat="1" applyFont="1" applyFill="1" applyAlignment="1">
      <alignment horizontal="right"/>
    </xf>
    <xf numFmtId="168" fontId="6" fillId="0" borderId="0" xfId="0" applyNumberFormat="1" applyFont="1" applyAlignment="1">
      <alignment horizontal="right"/>
    </xf>
    <xf numFmtId="168" fontId="0" fillId="0" borderId="0" xfId="0" applyNumberFormat="1"/>
    <xf numFmtId="168" fontId="0" fillId="0" borderId="0" xfId="0" applyNumberFormat="1" applyFill="1"/>
    <xf numFmtId="168" fontId="5" fillId="0" borderId="0" xfId="0" applyNumberFormat="1" applyFont="1" applyBorder="1" applyAlignment="1" applyProtection="1">
      <alignment horizontal="right"/>
      <protection locked="0"/>
    </xf>
    <xf numFmtId="168" fontId="6" fillId="2" borderId="2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166" fontId="6" fillId="0" borderId="1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5" fontId="0" fillId="0" borderId="0" xfId="0" applyNumberForma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Border="1"/>
    <xf numFmtId="165" fontId="0" fillId="0" borderId="8" xfId="0" applyNumberFormat="1" applyBorder="1"/>
    <xf numFmtId="0" fontId="3" fillId="0" borderId="9" xfId="0" applyFont="1" applyBorder="1"/>
    <xf numFmtId="165" fontId="0" fillId="0" borderId="9" xfId="0" applyNumberFormat="1" applyBorder="1"/>
    <xf numFmtId="0" fontId="0" fillId="0" borderId="0" xfId="0" applyBorder="1"/>
    <xf numFmtId="164" fontId="0" fillId="0" borderId="0" xfId="0" applyNumberFormat="1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7" fontId="2" fillId="0" borderId="0" xfId="0" applyNumberFormat="1" applyFont="1"/>
    <xf numFmtId="0" fontId="2" fillId="0" borderId="0" xfId="0" applyFont="1" applyFill="1"/>
    <xf numFmtId="9" fontId="2" fillId="0" borderId="0" xfId="1" applyFont="1"/>
    <xf numFmtId="167" fontId="2" fillId="0" borderId="0" xfId="1" applyNumberFormat="1" applyFont="1"/>
    <xf numFmtId="166" fontId="6" fillId="0" borderId="1" xfId="0" applyNumberFormat="1" applyFont="1" applyFill="1" applyBorder="1" applyAlignment="1" applyProtection="1">
      <alignment horizontal="right" wrapText="1"/>
      <protection locked="0"/>
    </xf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Fill="1" applyBorder="1"/>
    <xf numFmtId="0" fontId="3" fillId="0" borderId="4" xfId="0" applyFont="1" applyBorder="1"/>
    <xf numFmtId="0" fontId="2" fillId="0" borderId="1" xfId="0" applyFont="1" applyBorder="1" applyAlignment="1">
      <alignment horizontal="left" vertical="center"/>
    </xf>
    <xf numFmtId="0" fontId="9" fillId="0" borderId="1" xfId="0" applyFont="1" applyFill="1" applyBorder="1"/>
    <xf numFmtId="0" fontId="2" fillId="0" borderId="1" xfId="0" applyFont="1" applyFill="1" applyBorder="1"/>
    <xf numFmtId="167" fontId="0" fillId="0" borderId="0" xfId="1" applyNumberFormat="1" applyFont="1" applyBorder="1"/>
    <xf numFmtId="2" fontId="0" fillId="0" borderId="8" xfId="0" applyNumberFormat="1" applyFont="1" applyBorder="1"/>
    <xf numFmtId="2" fontId="0" fillId="0" borderId="4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90" zoomScaleNormal="90" workbookViewId="0">
      <selection activeCell="A2" sqref="A2"/>
    </sheetView>
  </sheetViews>
  <sheetFormatPr defaultRowHeight="14.4" x14ac:dyDescent="0.3"/>
  <cols>
    <col min="1" max="1" width="22.6640625" bestFit="1" customWidth="1"/>
    <col min="2" max="13" width="8" bestFit="1" customWidth="1"/>
    <col min="14" max="14" width="7.6640625" bestFit="1" customWidth="1"/>
    <col min="15" max="15" width="6.88671875" customWidth="1"/>
    <col min="16" max="16" width="41.88671875" customWidth="1"/>
    <col min="17" max="17" width="8.33203125" customWidth="1"/>
    <col min="18" max="18" width="20.44140625" customWidth="1"/>
    <col min="19" max="19" width="6.44140625" customWidth="1"/>
    <col min="20" max="20" width="42.109375" customWidth="1"/>
    <col min="21" max="21" width="8.33203125" customWidth="1"/>
    <col min="22" max="22" width="20.5546875" customWidth="1"/>
  </cols>
  <sheetData>
    <row r="1" spans="1:22" x14ac:dyDescent="0.3">
      <c r="A1" s="3" t="s">
        <v>22</v>
      </c>
      <c r="P1" s="4" t="s">
        <v>36</v>
      </c>
    </row>
    <row r="2" spans="1:22" x14ac:dyDescent="0.3">
      <c r="A2" s="3"/>
    </row>
    <row r="3" spans="1:22" ht="15" thickBot="1" x14ac:dyDescent="0.35">
      <c r="B3" s="55" t="s">
        <v>0</v>
      </c>
      <c r="C3" s="55" t="s">
        <v>1</v>
      </c>
      <c r="D3" s="55" t="s">
        <v>2</v>
      </c>
      <c r="E3" s="55" t="s">
        <v>3</v>
      </c>
      <c r="F3" s="55" t="s">
        <v>4</v>
      </c>
      <c r="G3" s="55" t="s">
        <v>5</v>
      </c>
      <c r="H3" s="55" t="s">
        <v>6</v>
      </c>
      <c r="I3" s="55" t="s">
        <v>7</v>
      </c>
      <c r="J3" s="55" t="s">
        <v>8</v>
      </c>
      <c r="K3" s="55" t="s">
        <v>9</v>
      </c>
      <c r="L3" s="55" t="s">
        <v>10</v>
      </c>
      <c r="M3" s="55" t="s">
        <v>11</v>
      </c>
      <c r="N3" s="55" t="s">
        <v>12</v>
      </c>
      <c r="P3" s="25" t="s">
        <v>37</v>
      </c>
      <c r="Q3" s="25" t="s">
        <v>23</v>
      </c>
      <c r="R3" s="25" t="s">
        <v>170</v>
      </c>
      <c r="T3" s="75" t="s">
        <v>38</v>
      </c>
      <c r="U3" s="25" t="s">
        <v>23</v>
      </c>
      <c r="V3" s="25" t="s">
        <v>170</v>
      </c>
    </row>
    <row r="4" spans="1:22" x14ac:dyDescent="0.3">
      <c r="A4" s="57" t="s">
        <v>13</v>
      </c>
      <c r="B4" s="58">
        <v>2.2529254405815363E-2</v>
      </c>
      <c r="C4" s="58">
        <v>1.302641060460287E-2</v>
      </c>
      <c r="D4" s="58">
        <v>1.1622076883501965E-2</v>
      </c>
      <c r="E4" s="58">
        <v>2.0658547175894482E-2</v>
      </c>
      <c r="F4" s="58">
        <v>1.9052556109265702E-2</v>
      </c>
      <c r="G4" s="58">
        <v>1.8047840529858607E-2</v>
      </c>
      <c r="H4" s="58">
        <v>1.6297909487522425E-2</v>
      </c>
      <c r="I4" s="58">
        <v>1.4773691478541035E-2</v>
      </c>
      <c r="J4" s="58">
        <v>6.9862417217140017E-3</v>
      </c>
      <c r="K4" s="58">
        <v>1.3655363165561162E-2</v>
      </c>
      <c r="L4" s="58">
        <v>6.8206419074568966E-3</v>
      </c>
      <c r="M4" s="58">
        <v>1.0667585880689131E-2</v>
      </c>
      <c r="N4" s="58">
        <v>1.4601793201687632E-2</v>
      </c>
      <c r="P4" s="39" t="s">
        <v>24</v>
      </c>
      <c r="Q4" s="61">
        <v>0</v>
      </c>
      <c r="R4" s="62">
        <v>0</v>
      </c>
      <c r="T4" s="56" t="s">
        <v>24</v>
      </c>
      <c r="U4" s="61">
        <v>1</v>
      </c>
      <c r="V4" s="62">
        <v>7.1428571428571423</v>
      </c>
    </row>
    <row r="5" spans="1:22" x14ac:dyDescent="0.3">
      <c r="A5" s="56" t="s">
        <v>14</v>
      </c>
      <c r="B5" s="54">
        <v>0</v>
      </c>
      <c r="C5" s="54">
        <v>2.6826928591920516E-2</v>
      </c>
      <c r="D5" s="54">
        <v>2.4303391287929296E-2</v>
      </c>
      <c r="E5" s="54">
        <v>2.2387342304120497E-2</v>
      </c>
      <c r="F5" s="54">
        <v>2.0991472151464054E-2</v>
      </c>
      <c r="G5" s="54">
        <v>1.918117298818987E-2</v>
      </c>
      <c r="H5" s="54">
        <v>0</v>
      </c>
      <c r="I5" s="54">
        <v>0</v>
      </c>
      <c r="J5" s="54">
        <v>1.3627191916785828E-2</v>
      </c>
      <c r="K5" s="54">
        <v>2.5965547042664412E-2</v>
      </c>
      <c r="L5" s="54">
        <v>2.5688683748194233E-2</v>
      </c>
      <c r="M5" s="54">
        <v>2.7579332985557946E-2</v>
      </c>
      <c r="N5" s="54">
        <v>3.0298553921222944E-2</v>
      </c>
      <c r="P5" s="39" t="s">
        <v>25</v>
      </c>
      <c r="Q5" s="61">
        <v>0</v>
      </c>
      <c r="R5" s="62">
        <v>0</v>
      </c>
      <c r="T5" s="56" t="s">
        <v>25</v>
      </c>
      <c r="U5" s="61">
        <v>1</v>
      </c>
      <c r="V5" s="62">
        <v>7.1428571428571423</v>
      </c>
    </row>
    <row r="6" spans="1:22" x14ac:dyDescent="0.3">
      <c r="A6" s="56" t="s">
        <v>15</v>
      </c>
      <c r="B6" s="54">
        <v>1.7902989108722546E-2</v>
      </c>
      <c r="C6" s="54">
        <v>1.5722428779415341E-2</v>
      </c>
      <c r="D6" s="54">
        <v>1.4069129879608627E-2</v>
      </c>
      <c r="E6" s="54">
        <v>2.0982610971699848E-2</v>
      </c>
      <c r="F6" s="54">
        <v>1.9411145357892914E-2</v>
      </c>
      <c r="G6" s="54">
        <v>1.8263664703165643E-2</v>
      </c>
      <c r="H6" s="54">
        <v>1.3078776485429726E-2</v>
      </c>
      <c r="I6" s="54">
        <v>1.1768596407257586E-2</v>
      </c>
      <c r="J6" s="54">
        <v>8.3412194001949245E-3</v>
      </c>
      <c r="K6" s="54">
        <v>1.6218392768359225E-2</v>
      </c>
      <c r="L6" s="54">
        <v>1.0779264680925979E-2</v>
      </c>
      <c r="M6" s="54">
        <v>1.4134521948629861E-2</v>
      </c>
      <c r="N6" s="54">
        <v>1.7649721439741434E-2</v>
      </c>
      <c r="P6" s="39" t="s">
        <v>26</v>
      </c>
      <c r="Q6" s="61">
        <v>1</v>
      </c>
      <c r="R6" s="62">
        <v>7.1428571428571423</v>
      </c>
      <c r="T6" s="56" t="s">
        <v>26</v>
      </c>
      <c r="U6" s="61">
        <v>0</v>
      </c>
      <c r="V6" s="62">
        <v>0</v>
      </c>
    </row>
    <row r="7" spans="1:22" x14ac:dyDescent="0.3">
      <c r="A7" s="56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P7" s="39" t="s">
        <v>27</v>
      </c>
      <c r="Q7" s="61">
        <v>1</v>
      </c>
      <c r="R7" s="62">
        <v>7.1428571428571423</v>
      </c>
      <c r="T7" s="56" t="s">
        <v>27</v>
      </c>
      <c r="U7" s="61">
        <v>0</v>
      </c>
      <c r="V7" s="62">
        <v>0</v>
      </c>
    </row>
    <row r="8" spans="1:22" x14ac:dyDescent="0.3">
      <c r="A8" s="56" t="s">
        <v>16</v>
      </c>
      <c r="B8" s="54">
        <v>7.5285016273157382E-2</v>
      </c>
      <c r="C8" s="54">
        <v>8.4980286697993221E-2</v>
      </c>
      <c r="D8" s="54">
        <v>5.3213782539961972E-2</v>
      </c>
      <c r="E8" s="54">
        <v>3.7776206399521062E-2</v>
      </c>
      <c r="F8" s="54">
        <v>1.2433150214995903E-2</v>
      </c>
      <c r="G8" s="54">
        <v>1.1852985102587532E-2</v>
      </c>
      <c r="H8" s="54">
        <v>0</v>
      </c>
      <c r="I8" s="54">
        <v>2.2324129143256509E-2</v>
      </c>
      <c r="J8" s="54">
        <v>2.1953984295239284E-2</v>
      </c>
      <c r="K8" s="54">
        <v>2.1481011103029832E-2</v>
      </c>
      <c r="L8" s="54">
        <v>2.2490032530032844E-2</v>
      </c>
      <c r="M8" s="54">
        <v>3.6100097339099115E-2</v>
      </c>
      <c r="N8" s="54">
        <v>1.2027218750645708E-2</v>
      </c>
      <c r="P8" s="39" t="s">
        <v>28</v>
      </c>
      <c r="Q8" s="61">
        <v>0</v>
      </c>
      <c r="R8" s="62">
        <v>0</v>
      </c>
      <c r="T8" s="56" t="s">
        <v>28</v>
      </c>
      <c r="U8" s="61">
        <v>1</v>
      </c>
      <c r="V8" s="62">
        <v>7.1428571428571423</v>
      </c>
    </row>
    <row r="9" spans="1:22" x14ac:dyDescent="0.3">
      <c r="A9" s="56" t="s">
        <v>17</v>
      </c>
      <c r="B9" s="54">
        <v>6.9781209855451484E-2</v>
      </c>
      <c r="C9" s="54">
        <v>6.5015743562303607E-2</v>
      </c>
      <c r="D9" s="54">
        <v>6.1262844087103252E-2</v>
      </c>
      <c r="E9" s="54">
        <v>7.4729177723471235E-2</v>
      </c>
      <c r="F9" s="54">
        <v>5.528271691998312E-2</v>
      </c>
      <c r="G9" s="54">
        <v>7.2733022603314157E-2</v>
      </c>
      <c r="H9" s="54">
        <v>5.1157514652663244E-2</v>
      </c>
      <c r="I9" s="54">
        <v>3.1691373181970899E-2</v>
      </c>
      <c r="J9" s="54">
        <v>3.1331751393205494E-2</v>
      </c>
      <c r="K9" s="54">
        <v>4.4557371968179035E-2</v>
      </c>
      <c r="L9" s="54">
        <v>2.9661491784389673E-2</v>
      </c>
      <c r="M9" s="54">
        <v>3.138370783538047E-2</v>
      </c>
      <c r="N9" s="54">
        <v>3.3532885298217338E-2</v>
      </c>
      <c r="P9" s="39" t="s">
        <v>29</v>
      </c>
      <c r="Q9" s="61">
        <v>1</v>
      </c>
      <c r="R9" s="62">
        <v>7.1428571428571423</v>
      </c>
      <c r="T9" s="56" t="s">
        <v>29</v>
      </c>
      <c r="U9" s="61">
        <v>2</v>
      </c>
      <c r="V9" s="62">
        <v>14.285714285714285</v>
      </c>
    </row>
    <row r="10" spans="1:22" x14ac:dyDescent="0.3">
      <c r="A10" s="56" t="s">
        <v>18</v>
      </c>
      <c r="B10" s="54">
        <v>7.3122269922925642E-2</v>
      </c>
      <c r="C10" s="54">
        <v>7.7089590438423922E-2</v>
      </c>
      <c r="D10" s="54">
        <v>5.6388939779907041E-2</v>
      </c>
      <c r="E10" s="54">
        <v>5.2654666236964479E-2</v>
      </c>
      <c r="F10" s="54">
        <v>2.9696359108330295E-2</v>
      </c>
      <c r="G10" s="54">
        <v>3.5877635306492066E-2</v>
      </c>
      <c r="H10" s="54">
        <v>2.0550780368617707E-2</v>
      </c>
      <c r="I10" s="54">
        <v>2.6195528216388788E-2</v>
      </c>
      <c r="J10" s="54">
        <v>2.5817670306762394E-2</v>
      </c>
      <c r="K10" s="54">
        <v>3.1165383451741122E-2</v>
      </c>
      <c r="L10" s="54">
        <v>2.5582681384280933E-2</v>
      </c>
      <c r="M10" s="54">
        <v>3.4053078751790117E-2</v>
      </c>
      <c r="N10" s="54">
        <v>2.1010215124573135E-2</v>
      </c>
      <c r="P10" s="39" t="s">
        <v>30</v>
      </c>
      <c r="Q10" s="61">
        <v>1</v>
      </c>
      <c r="R10" s="62">
        <v>7.1428571428571423</v>
      </c>
      <c r="T10" s="56" t="s">
        <v>30</v>
      </c>
      <c r="U10" s="61">
        <v>5</v>
      </c>
      <c r="V10" s="62">
        <v>35.714285714285715</v>
      </c>
    </row>
    <row r="11" spans="1:22" x14ac:dyDescent="0.3">
      <c r="A11" s="56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P11" s="4"/>
      <c r="Q11" s="4"/>
      <c r="R11" s="1"/>
      <c r="T11" s="2"/>
      <c r="U11" s="4"/>
      <c r="V11" s="1"/>
    </row>
    <row r="12" spans="1:22" x14ac:dyDescent="0.3">
      <c r="A12" s="56" t="s">
        <v>19</v>
      </c>
      <c r="B12" s="54">
        <v>8.3385845569580758E-2</v>
      </c>
      <c r="C12" s="54">
        <v>0.16426288467800984</v>
      </c>
      <c r="D12" s="54">
        <v>0.16653112420915409</v>
      </c>
      <c r="E12" s="54">
        <v>0.24438218310514292</v>
      </c>
      <c r="F12" s="54">
        <v>0.25237548424546047</v>
      </c>
      <c r="G12" s="54">
        <v>0.25453194121330286</v>
      </c>
      <c r="H12" s="54">
        <v>0.2582785818611813</v>
      </c>
      <c r="I12" s="54">
        <v>0.24549460124639244</v>
      </c>
      <c r="J12" s="54">
        <v>0.16322013744767774</v>
      </c>
      <c r="K12" s="54">
        <v>8.0046503816857434E-2</v>
      </c>
      <c r="L12" s="54">
        <v>7.737077996554835E-2</v>
      </c>
      <c r="M12" s="54">
        <v>0</v>
      </c>
      <c r="N12" s="54">
        <v>0</v>
      </c>
      <c r="P12" s="4"/>
      <c r="R12" s="1"/>
      <c r="T12" s="2"/>
      <c r="V12" s="1"/>
    </row>
    <row r="13" spans="1:22" ht="15" thickBot="1" x14ac:dyDescent="0.35">
      <c r="A13" s="56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P13" s="74" t="s">
        <v>39</v>
      </c>
      <c r="Q13" s="74" t="s">
        <v>23</v>
      </c>
      <c r="R13" s="74" t="s">
        <v>171</v>
      </c>
      <c r="T13" s="75" t="s">
        <v>40</v>
      </c>
      <c r="U13" s="25" t="s">
        <v>23</v>
      </c>
      <c r="V13" s="25" t="s">
        <v>171</v>
      </c>
    </row>
    <row r="14" spans="1:22" x14ac:dyDescent="0.3">
      <c r="A14" s="56" t="s">
        <v>20</v>
      </c>
      <c r="B14" s="54">
        <v>7.4136167232807498E-2</v>
      </c>
      <c r="C14" s="54">
        <v>8.5322322720283519E-2</v>
      </c>
      <c r="D14" s="54">
        <v>6.6104734313834998E-2</v>
      </c>
      <c r="E14" s="54">
        <v>6.8862205885903402E-2</v>
      </c>
      <c r="F14" s="54">
        <v>4.7754287436207868E-2</v>
      </c>
      <c r="G14" s="54">
        <v>5.292793183940938E-2</v>
      </c>
      <c r="H14" s="54">
        <v>3.8072219993622529E-2</v>
      </c>
      <c r="I14" s="54">
        <v>4.2445324631120114E-2</v>
      </c>
      <c r="J14" s="54">
        <v>3.5888164512207443E-2</v>
      </c>
      <c r="K14" s="54">
        <v>3.469669144089467E-2</v>
      </c>
      <c r="L14" s="54">
        <v>2.9536765688240429E-2</v>
      </c>
      <c r="M14" s="54">
        <v>3.1291557926938288E-2</v>
      </c>
      <c r="N14" s="54">
        <v>1.9328517259573443E-2</v>
      </c>
      <c r="P14" s="63" t="s">
        <v>32</v>
      </c>
      <c r="Q14" s="64">
        <v>0</v>
      </c>
      <c r="R14" s="65">
        <v>0</v>
      </c>
      <c r="T14" s="56" t="s">
        <v>32</v>
      </c>
      <c r="U14" s="61">
        <v>1</v>
      </c>
      <c r="V14" s="62">
        <v>4.3478260869565215</v>
      </c>
    </row>
    <row r="15" spans="1:22" ht="15" thickBot="1" x14ac:dyDescent="0.35">
      <c r="A15" s="56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P15" s="63" t="s">
        <v>33</v>
      </c>
      <c r="Q15" s="64">
        <v>1</v>
      </c>
      <c r="R15" s="65">
        <v>4.3478260869565215</v>
      </c>
      <c r="T15" s="56" t="s">
        <v>33</v>
      </c>
      <c r="U15" s="61">
        <v>1</v>
      </c>
      <c r="V15" s="62">
        <v>4.3478260869565215</v>
      </c>
    </row>
    <row r="16" spans="1:22" ht="15" thickBot="1" x14ac:dyDescent="0.35">
      <c r="A16" s="59" t="s">
        <v>21</v>
      </c>
      <c r="B16" s="60">
        <v>4.1527086630555168E-2</v>
      </c>
      <c r="C16" s="60">
        <v>4.3786520831864205E-2</v>
      </c>
      <c r="D16" s="60">
        <v>3.4346518516241049E-2</v>
      </c>
      <c r="E16" s="60">
        <v>3.9112399477026535E-2</v>
      </c>
      <c r="F16" s="60">
        <v>2.96906477228326E-2</v>
      </c>
      <c r="G16" s="60">
        <v>3.0594242995631633E-2</v>
      </c>
      <c r="H16" s="60">
        <v>2.1578034970740154E-2</v>
      </c>
      <c r="I16" s="60">
        <v>2.1790564478372406E-2</v>
      </c>
      <c r="J16" s="60">
        <v>1.7082801140017319E-2</v>
      </c>
      <c r="K16" s="60">
        <v>2.2104434404479352E-2</v>
      </c>
      <c r="L16" s="60">
        <v>1.6655458838293072E-2</v>
      </c>
      <c r="M16" s="60">
        <v>1.947300817225097E-2</v>
      </c>
      <c r="N16" s="60">
        <v>1.8175950984840279E-2</v>
      </c>
      <c r="P16" s="63" t="s">
        <v>34</v>
      </c>
      <c r="Q16" s="64">
        <v>1</v>
      </c>
      <c r="R16" s="65">
        <v>4.3478260869565215</v>
      </c>
      <c r="T16" s="56" t="s">
        <v>34</v>
      </c>
      <c r="U16" s="61">
        <v>1</v>
      </c>
      <c r="V16" s="62">
        <v>4.3478260869565215</v>
      </c>
    </row>
    <row r="17" spans="16:22" x14ac:dyDescent="0.3">
      <c r="P17" s="63" t="s">
        <v>35</v>
      </c>
      <c r="Q17" s="64">
        <v>2</v>
      </c>
      <c r="R17" s="65">
        <v>8.695652173913043</v>
      </c>
      <c r="T17" s="56" t="s">
        <v>35</v>
      </c>
      <c r="U17" s="61">
        <v>2</v>
      </c>
      <c r="V17" s="62">
        <v>8.695652173913043</v>
      </c>
    </row>
    <row r="18" spans="16:22" x14ac:dyDescent="0.3">
      <c r="P18" s="63" t="s">
        <v>27</v>
      </c>
      <c r="Q18" s="64">
        <v>7</v>
      </c>
      <c r="R18" s="65">
        <v>30.434782608695656</v>
      </c>
      <c r="T18" s="56" t="s">
        <v>27</v>
      </c>
      <c r="U18" s="61">
        <v>7</v>
      </c>
      <c r="V18" s="62">
        <v>30.434782608695656</v>
      </c>
    </row>
    <row r="19" spans="16:22" x14ac:dyDescent="0.3">
      <c r="P19" s="4"/>
      <c r="Q19" s="4"/>
      <c r="T19" s="2"/>
      <c r="U1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zoomScale="80" zoomScaleNormal="80" workbookViewId="0">
      <selection activeCell="A2" sqref="A2"/>
    </sheetView>
  </sheetViews>
  <sheetFormatPr defaultRowHeight="14.4" x14ac:dyDescent="0.3"/>
  <cols>
    <col min="1" max="1" width="43.6640625" customWidth="1"/>
    <col min="2" max="4" width="8" customWidth="1"/>
    <col min="7" max="7" width="53.6640625" customWidth="1"/>
    <col min="12" max="12" width="50.5546875" customWidth="1"/>
    <col min="17" max="17" width="35.6640625" customWidth="1"/>
  </cols>
  <sheetData>
    <row r="1" spans="1:15" x14ac:dyDescent="0.3">
      <c r="A1" s="5" t="s">
        <v>41</v>
      </c>
      <c r="G1" s="4" t="s">
        <v>58</v>
      </c>
      <c r="L1" s="4" t="s">
        <v>60</v>
      </c>
    </row>
    <row r="2" spans="1:15" x14ac:dyDescent="0.3">
      <c r="A2" s="5"/>
    </row>
    <row r="3" spans="1:15" ht="15" thickBot="1" x14ac:dyDescent="0.35">
      <c r="A3" s="6"/>
      <c r="B3" s="7" t="s">
        <v>42</v>
      </c>
      <c r="C3" s="7" t="s">
        <v>43</v>
      </c>
      <c r="D3" s="7" t="s">
        <v>44</v>
      </c>
      <c r="G3" s="76" t="s">
        <v>68</v>
      </c>
      <c r="H3" s="72" t="s">
        <v>55</v>
      </c>
      <c r="I3" s="72" t="s">
        <v>56</v>
      </c>
      <c r="J3" s="72" t="s">
        <v>57</v>
      </c>
      <c r="L3" s="76" t="s">
        <v>68</v>
      </c>
      <c r="M3" s="77" t="s">
        <v>55</v>
      </c>
      <c r="N3" s="77" t="s">
        <v>56</v>
      </c>
      <c r="O3" s="77" t="s">
        <v>57</v>
      </c>
    </row>
    <row r="4" spans="1:15" ht="15" thickTop="1" x14ac:dyDescent="0.3">
      <c r="A4" s="11" t="s">
        <v>13</v>
      </c>
      <c r="B4" s="9">
        <v>28</v>
      </c>
      <c r="C4" s="10">
        <v>32</v>
      </c>
      <c r="D4" s="10">
        <v>50</v>
      </c>
      <c r="G4" s="19" t="s">
        <v>54</v>
      </c>
      <c r="H4" s="18">
        <v>0.5</v>
      </c>
      <c r="I4" s="18">
        <v>0.46666666666666667</v>
      </c>
      <c r="J4" s="18">
        <v>0.50649350649350644</v>
      </c>
      <c r="L4" s="22" t="s">
        <v>54</v>
      </c>
      <c r="M4" s="21">
        <v>0.36363636363636365</v>
      </c>
      <c r="N4" s="21">
        <v>0.46666666666666667</v>
      </c>
      <c r="O4" s="21">
        <v>0.52941176470588236</v>
      </c>
    </row>
    <row r="5" spans="1:15" x14ac:dyDescent="0.3">
      <c r="A5" s="11" t="s">
        <v>14</v>
      </c>
      <c r="B5" s="9">
        <v>26</v>
      </c>
      <c r="C5" s="10">
        <v>28</v>
      </c>
      <c r="D5" s="10">
        <v>27</v>
      </c>
      <c r="G5" s="19" t="s">
        <v>53</v>
      </c>
      <c r="H5" s="18">
        <v>0.18518518518518517</v>
      </c>
      <c r="I5" s="18">
        <v>0.2</v>
      </c>
      <c r="J5" s="18">
        <v>0.14285714285714285</v>
      </c>
      <c r="L5" s="22" t="s">
        <v>52</v>
      </c>
      <c r="M5" s="21">
        <v>9.0909090909090912E-2</v>
      </c>
      <c r="N5" s="21">
        <v>6.6666666666666666E-2</v>
      </c>
      <c r="O5" s="21">
        <v>0.17647058823529413</v>
      </c>
    </row>
    <row r="6" spans="1:15" x14ac:dyDescent="0.3">
      <c r="A6" s="11" t="s">
        <v>15</v>
      </c>
      <c r="B6" s="12">
        <f xml:space="preserve"> SUM(B4:B5)</f>
        <v>54</v>
      </c>
      <c r="C6" s="13">
        <f xml:space="preserve"> SUM(C4:C5)</f>
        <v>60</v>
      </c>
      <c r="D6" s="13">
        <f xml:space="preserve"> SUM(D4:D5)</f>
        <v>77</v>
      </c>
      <c r="G6" s="19" t="s">
        <v>59</v>
      </c>
      <c r="H6" s="18">
        <v>7.407407407407407E-2</v>
      </c>
      <c r="I6" s="18">
        <v>0.11666666666666667</v>
      </c>
      <c r="J6" s="18">
        <v>7.792207792207792E-2</v>
      </c>
      <c r="L6" s="4" t="s">
        <v>53</v>
      </c>
      <c r="M6" s="21">
        <v>9.0909090909090912E-2</v>
      </c>
      <c r="N6" s="21">
        <v>0</v>
      </c>
      <c r="O6" s="21">
        <v>0.11764705882352941</v>
      </c>
    </row>
    <row r="7" spans="1:15" x14ac:dyDescent="0.3">
      <c r="A7" s="11"/>
      <c r="C7" s="10"/>
      <c r="D7" s="10"/>
      <c r="G7" s="19" t="s">
        <v>52</v>
      </c>
      <c r="H7" s="18">
        <v>3.7037037037037035E-2</v>
      </c>
      <c r="I7" s="18">
        <v>3.3333333333333333E-2</v>
      </c>
      <c r="J7" s="18">
        <v>6.4935064935064929E-2</v>
      </c>
      <c r="L7" s="19" t="s">
        <v>59</v>
      </c>
      <c r="M7" s="21">
        <v>0.18181818181818182</v>
      </c>
      <c r="N7" s="21">
        <v>0.2</v>
      </c>
      <c r="O7" s="21">
        <v>5.8823529411764705E-2</v>
      </c>
    </row>
    <row r="8" spans="1:15" x14ac:dyDescent="0.3">
      <c r="A8" s="11" t="s">
        <v>16</v>
      </c>
      <c r="B8" s="9">
        <v>3</v>
      </c>
      <c r="C8" s="10">
        <v>2</v>
      </c>
      <c r="D8" s="10">
        <v>8</v>
      </c>
      <c r="G8" s="19" t="s">
        <v>51</v>
      </c>
      <c r="H8" s="18">
        <v>3.7037037037037035E-2</v>
      </c>
      <c r="I8" s="18">
        <v>1.6666666666666666E-2</v>
      </c>
      <c r="J8" s="18">
        <v>5.1948051948051951E-2</v>
      </c>
      <c r="L8" s="22" t="s">
        <v>51</v>
      </c>
      <c r="M8" s="21">
        <v>0.18181818181818182</v>
      </c>
      <c r="N8" s="21">
        <v>0.13333333333333333</v>
      </c>
      <c r="O8" s="21">
        <v>5.8823529411764705E-2</v>
      </c>
    </row>
    <row r="9" spans="1:15" x14ac:dyDescent="0.3">
      <c r="A9" s="11" t="s">
        <v>17</v>
      </c>
      <c r="B9" s="9">
        <v>7</v>
      </c>
      <c r="C9" s="10">
        <v>7</v>
      </c>
      <c r="D9" s="10">
        <v>4</v>
      </c>
      <c r="G9" s="19" t="s">
        <v>47</v>
      </c>
      <c r="H9" s="18">
        <v>1.8518518518518517E-2</v>
      </c>
      <c r="I9" s="18">
        <v>0</v>
      </c>
      <c r="J9" s="18">
        <v>3.896103896103896E-2</v>
      </c>
      <c r="L9" s="22" t="s">
        <v>49</v>
      </c>
      <c r="M9" s="21">
        <v>9.0909090909090912E-2</v>
      </c>
      <c r="N9" s="21">
        <v>0.13333333333333333</v>
      </c>
      <c r="O9" s="21">
        <v>5.8823529411764705E-2</v>
      </c>
    </row>
    <row r="10" spans="1:15" x14ac:dyDescent="0.3">
      <c r="A10" s="11" t="s">
        <v>18</v>
      </c>
      <c r="B10" s="12">
        <f>SUM(B8:B9)</f>
        <v>10</v>
      </c>
      <c r="C10" s="13">
        <f>SUM(C8:C9)</f>
        <v>9</v>
      </c>
      <c r="D10" s="13">
        <f>SUM(D8:D9)</f>
        <v>12</v>
      </c>
      <c r="G10" s="19" t="s">
        <v>48</v>
      </c>
      <c r="H10" s="18">
        <v>5.5555555555555552E-2</v>
      </c>
      <c r="I10" s="18">
        <v>1.6666666666666666E-2</v>
      </c>
      <c r="J10" s="18">
        <v>3.896103896103896E-2</v>
      </c>
      <c r="L10" s="22" t="s">
        <v>47</v>
      </c>
      <c r="M10" s="21">
        <v>0</v>
      </c>
      <c r="N10" s="21">
        <v>0</v>
      </c>
      <c r="O10" s="21">
        <v>0</v>
      </c>
    </row>
    <row r="11" spans="1:15" x14ac:dyDescent="0.3">
      <c r="A11" s="11"/>
      <c r="B11" s="14"/>
      <c r="C11" s="10"/>
      <c r="D11" s="10"/>
      <c r="G11" s="19" t="s">
        <v>49</v>
      </c>
      <c r="H11" s="18">
        <v>7.407407407407407E-2</v>
      </c>
      <c r="I11" s="18">
        <v>0.1</v>
      </c>
      <c r="J11" s="18">
        <v>3.896103896103896E-2</v>
      </c>
      <c r="L11" s="22" t="s">
        <v>48</v>
      </c>
      <c r="M11" s="21">
        <v>0</v>
      </c>
      <c r="N11" s="21">
        <v>0</v>
      </c>
      <c r="O11" s="21">
        <v>0</v>
      </c>
    </row>
    <row r="12" spans="1:15" x14ac:dyDescent="0.3">
      <c r="A12" s="11" t="s">
        <v>19</v>
      </c>
      <c r="B12" s="9">
        <v>1</v>
      </c>
      <c r="C12" s="10">
        <v>6</v>
      </c>
      <c r="D12" s="10">
        <v>5</v>
      </c>
      <c r="G12" s="19" t="s">
        <v>50</v>
      </c>
      <c r="H12" s="18">
        <v>0</v>
      </c>
      <c r="I12" s="18">
        <v>3.3333333333333333E-2</v>
      </c>
      <c r="J12" s="18">
        <v>3.896103896103896E-2</v>
      </c>
      <c r="L12" s="22" t="s">
        <v>46</v>
      </c>
      <c r="M12" s="21">
        <v>0</v>
      </c>
      <c r="N12" s="21">
        <v>0</v>
      </c>
      <c r="O12" s="21">
        <v>0</v>
      </c>
    </row>
    <row r="13" spans="1:15" x14ac:dyDescent="0.3">
      <c r="A13" s="11"/>
      <c r="G13" s="19" t="s">
        <v>46</v>
      </c>
      <c r="H13" s="18">
        <v>1.8518518518518517E-2</v>
      </c>
      <c r="I13" s="18">
        <v>1.6666666666666666E-2</v>
      </c>
      <c r="J13" s="18">
        <v>0</v>
      </c>
      <c r="L13" s="22" t="s">
        <v>50</v>
      </c>
      <c r="M13" s="21">
        <v>0</v>
      </c>
      <c r="N13" s="21">
        <v>0</v>
      </c>
      <c r="O13" s="21">
        <v>0</v>
      </c>
    </row>
    <row r="14" spans="1:15" x14ac:dyDescent="0.3">
      <c r="A14" s="11" t="s">
        <v>20</v>
      </c>
      <c r="B14">
        <f>SUM(B10,B12)</f>
        <v>11</v>
      </c>
      <c r="C14">
        <f>SUM(C10,C12)</f>
        <v>15</v>
      </c>
      <c r="D14">
        <f>SUM(D10,D12)</f>
        <v>17</v>
      </c>
      <c r="G14" s="19" t="s">
        <v>31</v>
      </c>
      <c r="H14" s="66">
        <f>SUM(H4:H13)</f>
        <v>0.99999999999999989</v>
      </c>
      <c r="I14" s="66">
        <f t="shared" ref="I14:J14" si="0">SUM(I4:I13)</f>
        <v>1.0000000000000002</v>
      </c>
      <c r="J14" s="66">
        <f t="shared" si="0"/>
        <v>1</v>
      </c>
      <c r="L14" s="20" t="s">
        <v>31</v>
      </c>
      <c r="M14" s="66">
        <f>SUM(M4:M13)</f>
        <v>1</v>
      </c>
      <c r="N14" s="66">
        <f t="shared" ref="N14:O14" si="1">SUM(N4:N13)</f>
        <v>1</v>
      </c>
      <c r="O14" s="66">
        <f t="shared" si="1"/>
        <v>1</v>
      </c>
    </row>
    <row r="15" spans="1:15" ht="15" thickBot="1" x14ac:dyDescent="0.35">
      <c r="A15" s="11"/>
    </row>
    <row r="16" spans="1:15" ht="15.6" thickTop="1" thickBot="1" x14ac:dyDescent="0.35">
      <c r="A16" s="15" t="s">
        <v>21</v>
      </c>
      <c r="B16" s="16">
        <f>SUM(B6,B10,B12)</f>
        <v>65</v>
      </c>
      <c r="C16" s="17">
        <f t="shared" ref="C16:D16" si="2">SUM(C6,C10,C12)</f>
        <v>75</v>
      </c>
      <c r="D16" s="17">
        <f t="shared" si="2"/>
        <v>94</v>
      </c>
      <c r="G16" s="4" t="s">
        <v>67</v>
      </c>
      <c r="L16" s="4" t="s">
        <v>70</v>
      </c>
    </row>
    <row r="17" spans="1:21" ht="15" thickTop="1" x14ac:dyDescent="0.3"/>
    <row r="18" spans="1:21" ht="15" thickBot="1" x14ac:dyDescent="0.35">
      <c r="G18" s="72" t="s">
        <v>69</v>
      </c>
      <c r="H18" s="77" t="s">
        <v>55</v>
      </c>
      <c r="I18" s="77" t="s">
        <v>56</v>
      </c>
      <c r="J18" s="77" t="s">
        <v>57</v>
      </c>
      <c r="L18" s="72" t="s">
        <v>69</v>
      </c>
      <c r="M18" s="77" t="s">
        <v>55</v>
      </c>
      <c r="N18" s="77" t="s">
        <v>56</v>
      </c>
      <c r="O18" s="77" t="s">
        <v>57</v>
      </c>
    </row>
    <row r="19" spans="1:21" ht="15" thickTop="1" x14ac:dyDescent="0.3">
      <c r="G19" s="22" t="s">
        <v>66</v>
      </c>
      <c r="H19" s="21">
        <v>0.59259259259259256</v>
      </c>
      <c r="I19" s="21">
        <v>0.51666666666666672</v>
      </c>
      <c r="J19" s="21">
        <v>0.4935064935064935</v>
      </c>
      <c r="L19" s="22" t="s">
        <v>66</v>
      </c>
      <c r="M19" s="21">
        <v>0.45454545454545453</v>
      </c>
      <c r="N19" s="21">
        <v>0.46666666666666667</v>
      </c>
      <c r="O19" s="21">
        <v>0.52941176470588236</v>
      </c>
    </row>
    <row r="20" spans="1:21" x14ac:dyDescent="0.3">
      <c r="G20" s="22" t="s">
        <v>65</v>
      </c>
      <c r="H20" s="21">
        <v>0.14814814814814814</v>
      </c>
      <c r="I20" s="21">
        <v>0.25</v>
      </c>
      <c r="J20" s="21">
        <v>0.20779220779220781</v>
      </c>
      <c r="L20" s="22" t="s">
        <v>65</v>
      </c>
      <c r="M20" s="21">
        <v>0.36363636363636365</v>
      </c>
      <c r="N20" s="21">
        <v>0.2</v>
      </c>
      <c r="O20" s="21">
        <v>0.29411764705882354</v>
      </c>
    </row>
    <row r="21" spans="1:21" x14ac:dyDescent="0.3">
      <c r="G21" s="22" t="s">
        <v>64</v>
      </c>
      <c r="H21" s="21">
        <v>9.2592592592592587E-2</v>
      </c>
      <c r="I21" s="21">
        <v>8.3333333333333329E-2</v>
      </c>
      <c r="J21" s="21">
        <v>0.12987012987012986</v>
      </c>
      <c r="L21" s="19" t="s">
        <v>59</v>
      </c>
      <c r="M21" s="21">
        <v>0.18181818181818182</v>
      </c>
      <c r="N21" s="21">
        <v>0.2</v>
      </c>
      <c r="O21" s="21">
        <v>5.8823529411764705E-2</v>
      </c>
    </row>
    <row r="22" spans="1:21" x14ac:dyDescent="0.3">
      <c r="G22" s="19" t="s">
        <v>59</v>
      </c>
      <c r="H22" s="21">
        <v>7.407407407407407E-2</v>
      </c>
      <c r="I22" s="21">
        <v>0.11666666666666667</v>
      </c>
      <c r="J22" s="21">
        <v>7.792207792207792E-2</v>
      </c>
      <c r="L22" s="22" t="s">
        <v>63</v>
      </c>
      <c r="M22" s="21">
        <v>0</v>
      </c>
      <c r="N22" s="21">
        <v>6.6666666666666666E-2</v>
      </c>
      <c r="O22" s="21">
        <v>5.8823529411764705E-2</v>
      </c>
    </row>
    <row r="23" spans="1:21" x14ac:dyDescent="0.3">
      <c r="G23" s="22" t="s">
        <v>63</v>
      </c>
      <c r="H23" s="21">
        <v>5.5555555555555552E-2</v>
      </c>
      <c r="I23" s="21">
        <v>1.6666666666666666E-2</v>
      </c>
      <c r="J23" s="21">
        <v>5.1948051948051951E-2</v>
      </c>
      <c r="L23" s="22" t="s">
        <v>62</v>
      </c>
      <c r="M23" s="21">
        <v>0</v>
      </c>
      <c r="N23" s="21">
        <v>0</v>
      </c>
      <c r="O23" s="21">
        <v>5.8823529411764705E-2</v>
      </c>
    </row>
    <row r="24" spans="1:21" x14ac:dyDescent="0.3">
      <c r="G24" s="22" t="s">
        <v>62</v>
      </c>
      <c r="H24" s="21">
        <v>3.7037037037037035E-2</v>
      </c>
      <c r="I24" s="21">
        <v>1.6666666666666666E-2</v>
      </c>
      <c r="J24" s="21">
        <v>2.5974025974025976E-2</v>
      </c>
      <c r="L24" s="22" t="s">
        <v>64</v>
      </c>
      <c r="M24" s="21">
        <v>0</v>
      </c>
      <c r="N24" s="21">
        <v>6.6666666666666666E-2</v>
      </c>
      <c r="O24" s="21">
        <v>0</v>
      </c>
    </row>
    <row r="25" spans="1:21" x14ac:dyDescent="0.3">
      <c r="G25" s="22" t="s">
        <v>61</v>
      </c>
      <c r="H25" s="21">
        <v>0</v>
      </c>
      <c r="I25" s="21">
        <v>0</v>
      </c>
      <c r="J25" s="21">
        <v>1.2987012987012988E-2</v>
      </c>
      <c r="L25" s="22" t="s">
        <v>61</v>
      </c>
      <c r="M25" s="21">
        <v>0</v>
      </c>
      <c r="N25" s="21">
        <v>0</v>
      </c>
      <c r="O25" s="21">
        <v>0</v>
      </c>
    </row>
    <row r="26" spans="1:21" x14ac:dyDescent="0.3">
      <c r="G26" s="20" t="s">
        <v>31</v>
      </c>
      <c r="H26" s="66">
        <f>SUM(H19:H25)</f>
        <v>1</v>
      </c>
      <c r="I26" s="66">
        <f t="shared" ref="I26:J26" si="3">SUM(I19:I25)</f>
        <v>1.0000000000000002</v>
      </c>
      <c r="J26" s="66">
        <f t="shared" si="3"/>
        <v>1</v>
      </c>
      <c r="L26" s="20" t="s">
        <v>31</v>
      </c>
      <c r="M26" s="66">
        <f>SUM(M19:M25)</f>
        <v>1</v>
      </c>
      <c r="N26" s="66">
        <f t="shared" ref="N26:O26" si="4">SUM(N19:N25)</f>
        <v>1</v>
      </c>
      <c r="O26" s="66">
        <f t="shared" si="4"/>
        <v>1</v>
      </c>
    </row>
    <row r="29" spans="1:21" ht="15" thickBot="1" x14ac:dyDescent="0.35">
      <c r="A29" s="72" t="s">
        <v>87</v>
      </c>
      <c r="B29" s="78" t="s">
        <v>55</v>
      </c>
      <c r="C29" s="78" t="s">
        <v>56</v>
      </c>
      <c r="D29" s="78" t="s">
        <v>57</v>
      </c>
      <c r="G29" s="72" t="s">
        <v>78</v>
      </c>
      <c r="H29" s="78" t="s">
        <v>55</v>
      </c>
      <c r="I29" s="78" t="s">
        <v>56</v>
      </c>
      <c r="J29" s="78" t="s">
        <v>57</v>
      </c>
      <c r="K29" s="14"/>
      <c r="L29" s="78" t="s">
        <v>100</v>
      </c>
      <c r="M29" s="78" t="s">
        <v>55</v>
      </c>
      <c r="N29" s="78" t="s">
        <v>56</v>
      </c>
      <c r="O29" s="78" t="s">
        <v>57</v>
      </c>
      <c r="P29" s="67"/>
      <c r="Q29" s="78" t="s">
        <v>107</v>
      </c>
      <c r="R29" s="78" t="s">
        <v>55</v>
      </c>
      <c r="S29" s="78" t="s">
        <v>56</v>
      </c>
      <c r="T29" s="78" t="s">
        <v>57</v>
      </c>
      <c r="U29" s="14"/>
    </row>
    <row r="30" spans="1:21" ht="15" thickTop="1" x14ac:dyDescent="0.3">
      <c r="A30" s="67" t="s">
        <v>86</v>
      </c>
      <c r="B30" s="23">
        <v>0.17857142857142858</v>
      </c>
      <c r="C30" s="23">
        <v>9.375E-2</v>
      </c>
      <c r="D30" s="23">
        <v>0.22</v>
      </c>
      <c r="G30" s="67" t="s">
        <v>27</v>
      </c>
      <c r="H30" s="23">
        <v>0.4642857142857143</v>
      </c>
      <c r="I30" s="23">
        <v>0.375</v>
      </c>
      <c r="J30" s="23">
        <v>0.34</v>
      </c>
      <c r="L30" s="4" t="s">
        <v>34</v>
      </c>
      <c r="M30" s="24">
        <v>0</v>
      </c>
      <c r="N30" s="24">
        <v>0</v>
      </c>
      <c r="O30" s="24">
        <v>0.625</v>
      </c>
      <c r="Q30" s="4" t="s">
        <v>81</v>
      </c>
      <c r="R30" s="24">
        <v>0</v>
      </c>
      <c r="S30" s="24">
        <v>0</v>
      </c>
      <c r="T30" s="24">
        <v>0.25</v>
      </c>
    </row>
    <row r="31" spans="1:21" x14ac:dyDescent="0.3">
      <c r="A31" s="67" t="s">
        <v>85</v>
      </c>
      <c r="B31" s="23">
        <v>7.1428571428571425E-2</v>
      </c>
      <c r="C31" s="23">
        <v>0.15625</v>
      </c>
      <c r="D31" s="23">
        <v>0.1</v>
      </c>
      <c r="G31" s="67" t="s">
        <v>77</v>
      </c>
      <c r="H31" s="23">
        <v>0.14285714285714285</v>
      </c>
      <c r="I31" s="23">
        <v>0.40625</v>
      </c>
      <c r="J31" s="23">
        <v>0.3</v>
      </c>
      <c r="L31" s="4" t="s">
        <v>33</v>
      </c>
      <c r="M31" s="24">
        <v>0.66666666666666663</v>
      </c>
      <c r="N31" s="24">
        <v>0</v>
      </c>
      <c r="O31" s="24">
        <v>0.125</v>
      </c>
      <c r="Q31" s="4" t="s">
        <v>84</v>
      </c>
      <c r="R31" s="24">
        <v>0</v>
      </c>
      <c r="S31" s="24">
        <v>0</v>
      </c>
      <c r="T31" s="24">
        <v>0.25</v>
      </c>
    </row>
    <row r="32" spans="1:21" x14ac:dyDescent="0.3">
      <c r="A32" s="67" t="s">
        <v>84</v>
      </c>
      <c r="B32" s="23">
        <v>7.1428571428571425E-2</v>
      </c>
      <c r="C32" s="23">
        <v>0</v>
      </c>
      <c r="D32" s="23">
        <v>0.08</v>
      </c>
      <c r="G32" s="67" t="s">
        <v>76</v>
      </c>
      <c r="H32" s="23">
        <v>7.1428571428571425E-2</v>
      </c>
      <c r="I32" s="23">
        <v>0.125</v>
      </c>
      <c r="J32" s="23">
        <v>0.1</v>
      </c>
      <c r="L32" s="4" t="s">
        <v>27</v>
      </c>
      <c r="M32" s="24">
        <v>0.33333333333333331</v>
      </c>
      <c r="N32" s="24">
        <v>1</v>
      </c>
      <c r="O32" s="24">
        <v>0.125</v>
      </c>
      <c r="Q32" s="4" t="s">
        <v>103</v>
      </c>
      <c r="R32" s="24">
        <v>0</v>
      </c>
      <c r="S32" s="24">
        <v>0</v>
      </c>
      <c r="T32" s="24">
        <v>0.125</v>
      </c>
    </row>
    <row r="33" spans="1:20" x14ac:dyDescent="0.3">
      <c r="A33" s="67" t="s">
        <v>81</v>
      </c>
      <c r="B33" s="23">
        <v>0</v>
      </c>
      <c r="C33" s="23">
        <v>0</v>
      </c>
      <c r="D33" s="23">
        <v>0.06</v>
      </c>
      <c r="G33" s="67" t="s">
        <v>75</v>
      </c>
      <c r="H33" s="23">
        <v>7.1428571428571425E-2</v>
      </c>
      <c r="I33" s="23">
        <v>0</v>
      </c>
      <c r="J33" s="23">
        <v>0.08</v>
      </c>
      <c r="L33" s="4" t="s">
        <v>99</v>
      </c>
      <c r="M33" s="24">
        <v>0</v>
      </c>
      <c r="N33" s="24">
        <v>0</v>
      </c>
      <c r="O33" s="24">
        <v>0.125</v>
      </c>
      <c r="Q33" s="4" t="s">
        <v>104</v>
      </c>
      <c r="R33" s="24">
        <v>0</v>
      </c>
      <c r="S33" s="24">
        <v>0</v>
      </c>
      <c r="T33" s="24">
        <v>0.125</v>
      </c>
    </row>
    <row r="34" spans="1:20" x14ac:dyDescent="0.3">
      <c r="A34" s="67" t="s">
        <v>82</v>
      </c>
      <c r="B34" s="23">
        <v>0</v>
      </c>
      <c r="C34" s="23">
        <v>6.25E-2</v>
      </c>
      <c r="D34" s="23">
        <v>0.06</v>
      </c>
      <c r="G34" s="67" t="s">
        <v>74</v>
      </c>
      <c r="H34" s="23">
        <v>0.10714285714285714</v>
      </c>
      <c r="I34" s="23">
        <v>6.25E-2</v>
      </c>
      <c r="J34" s="23">
        <v>0.06</v>
      </c>
      <c r="L34" s="4" t="s">
        <v>31</v>
      </c>
      <c r="M34" s="66">
        <f>SUM(M30:M33)</f>
        <v>1</v>
      </c>
      <c r="N34" s="66">
        <f t="shared" ref="N34:O34" si="5">SUM(N30:N33)</f>
        <v>1</v>
      </c>
      <c r="O34" s="66">
        <f t="shared" si="5"/>
        <v>1</v>
      </c>
      <c r="Q34" s="4" t="s">
        <v>105</v>
      </c>
      <c r="R34" s="24">
        <v>0</v>
      </c>
      <c r="S34" s="24">
        <v>0</v>
      </c>
      <c r="T34" s="24">
        <v>0.125</v>
      </c>
    </row>
    <row r="35" spans="1:20" x14ac:dyDescent="0.3">
      <c r="A35" s="67" t="s">
        <v>83</v>
      </c>
      <c r="B35" s="23">
        <v>3.5714285714285712E-2</v>
      </c>
      <c r="C35" s="23">
        <v>3.125E-2</v>
      </c>
      <c r="D35" s="23">
        <v>0.06</v>
      </c>
      <c r="G35" s="67" t="s">
        <v>73</v>
      </c>
      <c r="H35" s="23">
        <v>0</v>
      </c>
      <c r="I35" s="23">
        <v>0</v>
      </c>
      <c r="J35" s="23">
        <v>0.04</v>
      </c>
      <c r="Q35" s="4" t="s">
        <v>106</v>
      </c>
      <c r="R35" s="24">
        <v>0</v>
      </c>
      <c r="S35" s="24">
        <v>0</v>
      </c>
      <c r="T35" s="24">
        <v>0.125</v>
      </c>
    </row>
    <row r="36" spans="1:20" x14ac:dyDescent="0.3">
      <c r="A36" s="67" t="s">
        <v>79</v>
      </c>
      <c r="B36" s="23">
        <v>0</v>
      </c>
      <c r="C36" s="23">
        <v>0</v>
      </c>
      <c r="D36" s="23">
        <v>0.04</v>
      </c>
      <c r="G36" s="67" t="s">
        <v>71</v>
      </c>
      <c r="H36" s="23">
        <v>0</v>
      </c>
      <c r="I36" s="23">
        <v>0</v>
      </c>
      <c r="J36" s="23">
        <v>0.02</v>
      </c>
      <c r="Q36" s="4" t="s">
        <v>101</v>
      </c>
      <c r="R36" s="24">
        <v>0.66666666666666663</v>
      </c>
      <c r="S36" s="24">
        <v>0</v>
      </c>
      <c r="T36" s="24">
        <v>0</v>
      </c>
    </row>
    <row r="37" spans="1:20" x14ac:dyDescent="0.3">
      <c r="A37" s="67" t="s">
        <v>80</v>
      </c>
      <c r="B37" s="23">
        <v>0</v>
      </c>
      <c r="C37" s="23">
        <v>0</v>
      </c>
      <c r="D37" s="23">
        <v>0.04</v>
      </c>
      <c r="G37" s="67" t="s">
        <v>72</v>
      </c>
      <c r="H37" s="23">
        <v>0</v>
      </c>
      <c r="I37" s="23">
        <v>0</v>
      </c>
      <c r="J37" s="23">
        <v>0.02</v>
      </c>
      <c r="Q37" s="4" t="s">
        <v>102</v>
      </c>
      <c r="R37" s="24">
        <v>0.33333333333333331</v>
      </c>
      <c r="S37" s="24">
        <v>0</v>
      </c>
      <c r="T37" s="24">
        <v>0</v>
      </c>
    </row>
    <row r="38" spans="1:20" x14ac:dyDescent="0.3">
      <c r="A38" s="67"/>
      <c r="B38" s="23"/>
      <c r="C38" s="23"/>
      <c r="D38" s="23"/>
      <c r="G38" s="67"/>
      <c r="H38" s="23"/>
      <c r="I38" s="23"/>
      <c r="J38" s="23"/>
      <c r="Q38" s="4" t="s">
        <v>82</v>
      </c>
      <c r="R38" s="24">
        <v>0</v>
      </c>
      <c r="S38" s="24">
        <v>0.5</v>
      </c>
      <c r="T38" s="24">
        <v>0</v>
      </c>
    </row>
    <row r="39" spans="1:20" x14ac:dyDescent="0.3">
      <c r="A39" s="67"/>
      <c r="B39" s="23"/>
      <c r="C39" s="23"/>
      <c r="D39" s="23"/>
      <c r="G39" s="67"/>
      <c r="H39" s="23"/>
      <c r="I39" s="23"/>
      <c r="J39" s="23"/>
      <c r="Q39" s="4" t="s">
        <v>95</v>
      </c>
      <c r="R39" s="24">
        <v>0</v>
      </c>
      <c r="S39" s="24">
        <v>0.5</v>
      </c>
      <c r="T39" s="24">
        <v>0</v>
      </c>
    </row>
    <row r="40" spans="1:20" x14ac:dyDescent="0.3">
      <c r="Q40" s="4" t="s">
        <v>31</v>
      </c>
      <c r="R40" s="68">
        <v>1</v>
      </c>
      <c r="S40" s="68">
        <v>1</v>
      </c>
      <c r="T40" s="68">
        <v>1</v>
      </c>
    </row>
    <row r="41" spans="1:20" x14ac:dyDescent="0.3">
      <c r="Q41" s="4"/>
      <c r="R41" s="68"/>
      <c r="S41" s="68"/>
      <c r="T41" s="68"/>
    </row>
    <row r="43" spans="1:20" ht="15" thickBot="1" x14ac:dyDescent="0.35">
      <c r="A43" s="72" t="s">
        <v>98</v>
      </c>
      <c r="B43" s="78" t="s">
        <v>55</v>
      </c>
      <c r="C43" s="78" t="s">
        <v>56</v>
      </c>
      <c r="D43" s="78" t="s">
        <v>57</v>
      </c>
      <c r="G43" s="72" t="s">
        <v>90</v>
      </c>
      <c r="H43" s="78" t="s">
        <v>55</v>
      </c>
      <c r="I43" s="78" t="s">
        <v>56</v>
      </c>
      <c r="J43" s="78" t="s">
        <v>57</v>
      </c>
      <c r="L43" s="72" t="s">
        <v>111</v>
      </c>
      <c r="M43" s="78" t="s">
        <v>55</v>
      </c>
      <c r="N43" s="78" t="s">
        <v>56</v>
      </c>
      <c r="O43" s="78" t="s">
        <v>57</v>
      </c>
      <c r="Q43" s="72" t="s">
        <v>119</v>
      </c>
      <c r="R43" s="78" t="s">
        <v>55</v>
      </c>
      <c r="S43" s="78" t="s">
        <v>56</v>
      </c>
      <c r="T43" s="78" t="s">
        <v>57</v>
      </c>
    </row>
    <row r="44" spans="1:20" ht="15" thickTop="1" x14ac:dyDescent="0.3">
      <c r="A44" s="67" t="s">
        <v>97</v>
      </c>
      <c r="B44" s="23">
        <v>3.8461538461538464E-2</v>
      </c>
      <c r="C44" s="23">
        <v>0</v>
      </c>
      <c r="D44" s="23">
        <v>0.22222222222222221</v>
      </c>
      <c r="G44" s="67" t="s">
        <v>27</v>
      </c>
      <c r="H44" s="23">
        <v>0.15384615384615385</v>
      </c>
      <c r="I44" s="23">
        <v>0.25</v>
      </c>
      <c r="J44" s="23">
        <v>0.48148148148148145</v>
      </c>
      <c r="L44" s="4" t="s">
        <v>27</v>
      </c>
      <c r="M44" s="24">
        <v>0.42857142857142855</v>
      </c>
      <c r="N44" s="24">
        <v>0.2857142857142857</v>
      </c>
      <c r="O44" s="24">
        <v>0.25</v>
      </c>
      <c r="Q44" s="4" t="s">
        <v>118</v>
      </c>
      <c r="R44" s="24">
        <v>0</v>
      </c>
      <c r="S44" s="24">
        <v>0</v>
      </c>
      <c r="T44" s="24">
        <v>0.5</v>
      </c>
    </row>
    <row r="45" spans="1:20" x14ac:dyDescent="0.3">
      <c r="A45" s="67" t="s">
        <v>96</v>
      </c>
      <c r="B45" s="23">
        <v>3.8461538461538464E-2</v>
      </c>
      <c r="C45" s="23">
        <v>7.1428571428571425E-2</v>
      </c>
      <c r="D45" s="23">
        <v>0.14814814814814814</v>
      </c>
      <c r="G45" s="67" t="s">
        <v>77</v>
      </c>
      <c r="H45" s="23">
        <v>0.46153846153846156</v>
      </c>
      <c r="I45" s="23">
        <v>0.25</v>
      </c>
      <c r="J45" s="23">
        <v>0.22222222222222221</v>
      </c>
      <c r="L45" s="4" t="s">
        <v>34</v>
      </c>
      <c r="M45" s="24">
        <v>0.14285714285714285</v>
      </c>
      <c r="N45" s="24">
        <v>0.2857142857142857</v>
      </c>
      <c r="O45" s="24">
        <v>0.25</v>
      </c>
      <c r="Q45" s="4" t="s">
        <v>103</v>
      </c>
      <c r="R45" s="24">
        <v>0</v>
      </c>
      <c r="S45" s="24">
        <v>0</v>
      </c>
      <c r="T45" s="24">
        <v>0.25</v>
      </c>
    </row>
    <row r="46" spans="1:20" x14ac:dyDescent="0.3">
      <c r="A46" s="67" t="s">
        <v>94</v>
      </c>
      <c r="B46" s="23">
        <v>0.19230769230769232</v>
      </c>
      <c r="C46" s="23">
        <v>0.17857142857142858</v>
      </c>
      <c r="D46" s="23">
        <v>0.1111111111111111</v>
      </c>
      <c r="G46" s="67" t="s">
        <v>89</v>
      </c>
      <c r="H46" s="23">
        <v>0</v>
      </c>
      <c r="I46" s="23">
        <v>0</v>
      </c>
      <c r="J46" s="23">
        <v>0.1111111111111111</v>
      </c>
      <c r="L46" s="4" t="s">
        <v>35</v>
      </c>
      <c r="M46" s="24">
        <v>0</v>
      </c>
      <c r="N46" s="24">
        <v>0</v>
      </c>
      <c r="O46" s="24">
        <v>0.25</v>
      </c>
      <c r="Q46" s="4" t="s">
        <v>82</v>
      </c>
      <c r="R46" s="24">
        <v>0</v>
      </c>
      <c r="S46" s="24">
        <v>0</v>
      </c>
      <c r="T46" s="24">
        <v>0.25</v>
      </c>
    </row>
    <row r="47" spans="1:20" x14ac:dyDescent="0.3">
      <c r="A47" s="67" t="s">
        <v>95</v>
      </c>
      <c r="B47" s="23">
        <v>0</v>
      </c>
      <c r="C47" s="23">
        <v>3.5714285714285712E-2</v>
      </c>
      <c r="D47" s="23">
        <v>0.1111111111111111</v>
      </c>
      <c r="G47" s="67" t="s">
        <v>76</v>
      </c>
      <c r="H47" s="23">
        <v>7.6923076923076927E-2</v>
      </c>
      <c r="I47" s="23">
        <v>3.5714285714285712E-2</v>
      </c>
      <c r="J47" s="23">
        <v>3.7037037037037035E-2</v>
      </c>
      <c r="L47" s="4" t="s">
        <v>74</v>
      </c>
      <c r="M47" s="24">
        <v>0</v>
      </c>
      <c r="N47" s="24">
        <v>0.14285714285714285</v>
      </c>
      <c r="O47" s="24">
        <v>0.25</v>
      </c>
      <c r="Q47" s="4" t="s">
        <v>96</v>
      </c>
      <c r="R47" s="24">
        <v>0.2857142857142857</v>
      </c>
      <c r="S47" s="24">
        <v>0</v>
      </c>
      <c r="T47" s="24">
        <v>0</v>
      </c>
    </row>
    <row r="48" spans="1:20" x14ac:dyDescent="0.3">
      <c r="A48" s="67" t="s">
        <v>93</v>
      </c>
      <c r="B48" s="23">
        <v>7.6923076923076927E-2</v>
      </c>
      <c r="C48" s="23">
        <v>3.5714285714285712E-2</v>
      </c>
      <c r="D48" s="23">
        <v>7.407407407407407E-2</v>
      </c>
      <c r="G48" s="67" t="s">
        <v>33</v>
      </c>
      <c r="H48" s="23">
        <v>7.6923076923076927E-2</v>
      </c>
      <c r="I48" s="23">
        <v>0.10714285714285714</v>
      </c>
      <c r="J48" s="23">
        <v>3.7037037037037035E-2</v>
      </c>
      <c r="L48" s="4" t="s">
        <v>108</v>
      </c>
      <c r="M48" s="24">
        <v>0.14285714285714285</v>
      </c>
      <c r="N48" s="24">
        <v>0</v>
      </c>
      <c r="O48" s="24">
        <v>0</v>
      </c>
      <c r="Q48" s="4" t="s">
        <v>112</v>
      </c>
      <c r="R48" s="24">
        <v>0.14285714285714285</v>
      </c>
      <c r="S48" s="24">
        <v>0</v>
      </c>
      <c r="T48" s="24">
        <v>0</v>
      </c>
    </row>
    <row r="49" spans="1:20" x14ac:dyDescent="0.3">
      <c r="A49" s="67" t="s">
        <v>84</v>
      </c>
      <c r="B49" s="23">
        <v>0</v>
      </c>
      <c r="C49" s="23">
        <v>0</v>
      </c>
      <c r="D49" s="23">
        <v>7.407407407407407E-2</v>
      </c>
      <c r="G49" s="67" t="s">
        <v>88</v>
      </c>
      <c r="H49" s="23">
        <v>3.8461538461538464E-2</v>
      </c>
      <c r="I49" s="23">
        <v>0.17857142857142858</v>
      </c>
      <c r="J49" s="23">
        <v>3.7037037037037035E-2</v>
      </c>
      <c r="L49" s="4" t="s">
        <v>33</v>
      </c>
      <c r="M49" s="24">
        <v>0</v>
      </c>
      <c r="N49" s="24">
        <v>0.14285714285714285</v>
      </c>
      <c r="O49" s="24">
        <v>0</v>
      </c>
      <c r="Q49" s="4" t="s">
        <v>93</v>
      </c>
      <c r="R49" s="24">
        <v>0.14285714285714285</v>
      </c>
      <c r="S49" s="24">
        <v>0</v>
      </c>
      <c r="T49" s="24">
        <v>0</v>
      </c>
    </row>
    <row r="50" spans="1:20" x14ac:dyDescent="0.3">
      <c r="A50" s="67" t="s">
        <v>91</v>
      </c>
      <c r="B50" s="23">
        <v>0</v>
      </c>
      <c r="C50" s="23">
        <v>0.32142857142857145</v>
      </c>
      <c r="D50" s="23">
        <v>3.7037037037037035E-2</v>
      </c>
      <c r="G50" s="67" t="s">
        <v>73</v>
      </c>
      <c r="H50" s="23">
        <v>0</v>
      </c>
      <c r="I50" s="23">
        <v>0</v>
      </c>
      <c r="J50" s="23">
        <v>3.7037037037037035E-2</v>
      </c>
      <c r="L50" s="4" t="s">
        <v>109</v>
      </c>
      <c r="M50" s="24">
        <v>0.14285714285714285</v>
      </c>
      <c r="N50" s="24">
        <v>0</v>
      </c>
      <c r="O50" s="24">
        <v>0</v>
      </c>
      <c r="Q50" s="4" t="s">
        <v>113</v>
      </c>
      <c r="R50" s="24">
        <v>0.14285714285714285</v>
      </c>
      <c r="S50" s="24">
        <v>0</v>
      </c>
      <c r="T50" s="24">
        <v>0</v>
      </c>
    </row>
    <row r="51" spans="1:20" x14ac:dyDescent="0.3">
      <c r="A51" s="67" t="s">
        <v>92</v>
      </c>
      <c r="B51" s="23">
        <v>0</v>
      </c>
      <c r="C51" s="23">
        <v>0</v>
      </c>
      <c r="D51" s="23">
        <v>3.7037037037037035E-2</v>
      </c>
      <c r="G51" s="67" t="s">
        <v>74</v>
      </c>
      <c r="H51" s="23">
        <v>0.15384615384615385</v>
      </c>
      <c r="I51" s="23">
        <v>0.10714285714285714</v>
      </c>
      <c r="J51" s="23">
        <v>3.7037037037037035E-2</v>
      </c>
      <c r="L51" s="4" t="s">
        <v>32</v>
      </c>
      <c r="M51" s="24">
        <v>0.14285714285714285</v>
      </c>
      <c r="N51" s="24">
        <v>0</v>
      </c>
      <c r="O51" s="24">
        <v>0</v>
      </c>
      <c r="Q51" s="4" t="s">
        <v>114</v>
      </c>
      <c r="R51" s="24">
        <v>0.14285714285714285</v>
      </c>
      <c r="S51" s="24">
        <v>0</v>
      </c>
      <c r="T51" s="24">
        <v>0</v>
      </c>
    </row>
    <row r="52" spans="1:20" x14ac:dyDescent="0.3">
      <c r="L52" s="4" t="s">
        <v>110</v>
      </c>
      <c r="M52" s="24">
        <v>0</v>
      </c>
      <c r="N52" s="24">
        <v>0.14285714285714285</v>
      </c>
      <c r="O52" s="24">
        <v>0</v>
      </c>
      <c r="Q52" s="4" t="s">
        <v>115</v>
      </c>
      <c r="R52" s="24">
        <v>0.14285714285714285</v>
      </c>
      <c r="S52" s="24">
        <v>0</v>
      </c>
      <c r="T52" s="24">
        <v>0</v>
      </c>
    </row>
    <row r="53" spans="1:20" x14ac:dyDescent="0.3">
      <c r="L53" s="4" t="s">
        <v>31</v>
      </c>
      <c r="M53" s="68">
        <v>0.99999999999999978</v>
      </c>
      <c r="N53" s="68">
        <v>0.99999999999999978</v>
      </c>
      <c r="O53" s="68">
        <v>1</v>
      </c>
      <c r="Q53" s="4" t="s">
        <v>105</v>
      </c>
      <c r="R53" s="24">
        <v>0</v>
      </c>
      <c r="S53" s="24">
        <v>0.14285714285714285</v>
      </c>
      <c r="T53" s="24">
        <v>0</v>
      </c>
    </row>
    <row r="54" spans="1:20" x14ac:dyDescent="0.3">
      <c r="L54" s="4"/>
      <c r="M54" s="68"/>
      <c r="N54" s="68"/>
      <c r="O54" s="68"/>
      <c r="Q54" s="4" t="s">
        <v>116</v>
      </c>
      <c r="R54" s="24">
        <v>0</v>
      </c>
      <c r="S54" s="24">
        <v>0.14285714285714285</v>
      </c>
      <c r="T54" s="24">
        <v>0</v>
      </c>
    </row>
    <row r="55" spans="1:20" x14ac:dyDescent="0.3">
      <c r="L55" s="4"/>
      <c r="M55" s="68"/>
      <c r="N55" s="68"/>
      <c r="O55" s="68"/>
      <c r="Q55" s="4" t="s">
        <v>95</v>
      </c>
      <c r="R55" s="24">
        <v>0</v>
      </c>
      <c r="S55" s="24">
        <v>0.14285714285714285</v>
      </c>
      <c r="T55" s="24">
        <v>0</v>
      </c>
    </row>
    <row r="56" spans="1:20" x14ac:dyDescent="0.3">
      <c r="L56" s="4"/>
      <c r="M56" s="68"/>
      <c r="N56" s="68"/>
      <c r="O56" s="68"/>
      <c r="Q56" s="4" t="s">
        <v>117</v>
      </c>
      <c r="R56" s="24">
        <v>0</v>
      </c>
      <c r="S56" s="24">
        <v>0.14285714285714285</v>
      </c>
      <c r="T56" s="24">
        <v>0</v>
      </c>
    </row>
    <row r="57" spans="1:20" x14ac:dyDescent="0.3">
      <c r="L57" s="4"/>
      <c r="M57" s="68"/>
      <c r="N57" s="68"/>
      <c r="O57" s="68"/>
      <c r="Q57" s="4" t="s">
        <v>102</v>
      </c>
      <c r="R57" s="24">
        <v>0</v>
      </c>
      <c r="S57" s="24">
        <v>0.2857142857142857</v>
      </c>
      <c r="T57" s="24">
        <v>0</v>
      </c>
    </row>
    <row r="58" spans="1:20" x14ac:dyDescent="0.3">
      <c r="L58" s="4"/>
      <c r="M58" s="68"/>
      <c r="N58" s="68"/>
      <c r="O58" s="68"/>
      <c r="Q58" s="4" t="s">
        <v>106</v>
      </c>
      <c r="R58" s="24">
        <v>0</v>
      </c>
      <c r="S58" s="24">
        <v>0.14285714285714285</v>
      </c>
      <c r="T58" s="24">
        <v>0</v>
      </c>
    </row>
    <row r="59" spans="1:20" x14ac:dyDescent="0.3">
      <c r="L59" s="4"/>
      <c r="M59" s="68"/>
      <c r="N59" s="68"/>
      <c r="O59" s="68"/>
      <c r="Q59" s="4" t="s">
        <v>31</v>
      </c>
      <c r="R59" s="69">
        <v>0.99999999999999978</v>
      </c>
      <c r="S59" s="69">
        <v>1</v>
      </c>
      <c r="T59" s="69">
        <v>1</v>
      </c>
    </row>
    <row r="62" spans="1:20" ht="15" thickBot="1" x14ac:dyDescent="0.35">
      <c r="L62" s="78" t="s">
        <v>121</v>
      </c>
      <c r="M62" s="78" t="s">
        <v>55</v>
      </c>
      <c r="N62" s="78" t="s">
        <v>56</v>
      </c>
      <c r="O62" s="78" t="s">
        <v>57</v>
      </c>
      <c r="Q62" s="78" t="s">
        <v>124</v>
      </c>
      <c r="R62" s="78" t="s">
        <v>55</v>
      </c>
      <c r="S62" s="78" t="s">
        <v>56</v>
      </c>
      <c r="T62" s="78" t="s">
        <v>57</v>
      </c>
    </row>
    <row r="63" spans="1:20" ht="15" thickTop="1" x14ac:dyDescent="0.3">
      <c r="L63" s="4" t="s">
        <v>27</v>
      </c>
      <c r="M63" s="24">
        <v>1</v>
      </c>
      <c r="N63" s="24">
        <v>0.16666666666666666</v>
      </c>
      <c r="O63" s="24">
        <v>0.8</v>
      </c>
      <c r="Q63" s="67" t="s">
        <v>95</v>
      </c>
      <c r="R63" s="23">
        <v>0</v>
      </c>
      <c r="S63" s="23">
        <v>0.16666666666666666</v>
      </c>
      <c r="T63" s="23">
        <v>0.4</v>
      </c>
    </row>
    <row r="64" spans="1:20" x14ac:dyDescent="0.3">
      <c r="L64" s="4" t="s">
        <v>34</v>
      </c>
      <c r="M64" s="24">
        <v>0</v>
      </c>
      <c r="N64" s="24">
        <v>0.33333333333333331</v>
      </c>
      <c r="O64" s="24">
        <v>0.2</v>
      </c>
      <c r="Q64" s="4" t="s">
        <v>102</v>
      </c>
      <c r="R64" s="24">
        <v>0</v>
      </c>
      <c r="S64" s="24">
        <v>0</v>
      </c>
      <c r="T64" s="24">
        <v>0.2</v>
      </c>
    </row>
    <row r="65" spans="12:20" x14ac:dyDescent="0.3">
      <c r="L65" s="4" t="s">
        <v>120</v>
      </c>
      <c r="M65" s="24">
        <v>0</v>
      </c>
      <c r="N65" s="24">
        <v>0.16666666666666666</v>
      </c>
      <c r="O65" s="24">
        <v>0</v>
      </c>
      <c r="Q65" s="4" t="s">
        <v>96</v>
      </c>
      <c r="R65" s="24">
        <v>0</v>
      </c>
      <c r="S65" s="24">
        <v>0</v>
      </c>
      <c r="T65" s="24">
        <v>0.2</v>
      </c>
    </row>
    <row r="66" spans="12:20" x14ac:dyDescent="0.3">
      <c r="L66" s="4" t="s">
        <v>74</v>
      </c>
      <c r="M66" s="24">
        <v>0</v>
      </c>
      <c r="N66" s="24">
        <v>0.33333333333333331</v>
      </c>
      <c r="O66" s="24">
        <v>0</v>
      </c>
      <c r="Q66" s="4" t="s">
        <v>112</v>
      </c>
      <c r="R66" s="24">
        <v>0</v>
      </c>
      <c r="S66" s="24">
        <v>0</v>
      </c>
      <c r="T66" s="24">
        <v>0.2</v>
      </c>
    </row>
    <row r="67" spans="12:20" x14ac:dyDescent="0.3">
      <c r="L67" s="4" t="s">
        <v>31</v>
      </c>
      <c r="M67" s="69">
        <v>1</v>
      </c>
      <c r="N67" s="69">
        <v>0.99999999999999989</v>
      </c>
      <c r="O67" s="69">
        <v>1</v>
      </c>
      <c r="Q67" s="4" t="s">
        <v>97</v>
      </c>
      <c r="R67" s="24">
        <v>0</v>
      </c>
      <c r="S67" s="24">
        <v>0.16666666666666666</v>
      </c>
      <c r="T67" s="24">
        <v>0</v>
      </c>
    </row>
    <row r="68" spans="12:20" x14ac:dyDescent="0.3">
      <c r="Q68" s="4" t="s">
        <v>122</v>
      </c>
      <c r="R68" s="24">
        <v>1</v>
      </c>
      <c r="S68" s="24">
        <v>0</v>
      </c>
      <c r="T68" s="24">
        <v>0</v>
      </c>
    </row>
    <row r="69" spans="12:20" x14ac:dyDescent="0.3">
      <c r="Q69" s="4" t="s">
        <v>82</v>
      </c>
      <c r="R69" s="24">
        <v>0</v>
      </c>
      <c r="S69" s="24">
        <v>0.16666666666666666</v>
      </c>
      <c r="T69" s="24">
        <v>0</v>
      </c>
    </row>
    <row r="70" spans="12:20" x14ac:dyDescent="0.3">
      <c r="Q70" s="4" t="s">
        <v>86</v>
      </c>
      <c r="R70" s="24">
        <v>0</v>
      </c>
      <c r="S70" s="24">
        <v>0.33333333333333331</v>
      </c>
      <c r="T70" s="24">
        <v>0</v>
      </c>
    </row>
    <row r="71" spans="12:20" x14ac:dyDescent="0.3">
      <c r="Q71" s="4" t="s">
        <v>123</v>
      </c>
      <c r="R71" s="24">
        <v>0</v>
      </c>
      <c r="S71" s="24">
        <v>0.16666666666666666</v>
      </c>
      <c r="T71" s="24">
        <v>0</v>
      </c>
    </row>
    <row r="72" spans="12:20" x14ac:dyDescent="0.3">
      <c r="Q72" s="4" t="s">
        <v>31</v>
      </c>
      <c r="R72" s="69">
        <v>1</v>
      </c>
      <c r="S72" s="69">
        <v>0.99999999999999989</v>
      </c>
      <c r="T72" s="69">
        <v>1</v>
      </c>
    </row>
  </sheetData>
  <sortState ref="L44:O52">
    <sortCondition descending="1" ref="O44:O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A2" sqref="A2"/>
    </sheetView>
  </sheetViews>
  <sheetFormatPr defaultRowHeight="14.4" x14ac:dyDescent="0.3"/>
  <cols>
    <col min="1" max="1" width="39.6640625" customWidth="1"/>
    <col min="2" max="4" width="7.6640625" customWidth="1"/>
    <col min="7" max="7" width="23.33203125" customWidth="1"/>
    <col min="8" max="10" width="8" customWidth="1"/>
    <col min="13" max="13" width="22.33203125" customWidth="1"/>
    <col min="14" max="16" width="8" customWidth="1"/>
  </cols>
  <sheetData>
    <row r="1" spans="1:16" x14ac:dyDescent="0.3">
      <c r="A1" s="4" t="s">
        <v>212</v>
      </c>
      <c r="G1" s="5" t="s">
        <v>157</v>
      </c>
      <c r="M1" s="5" t="s">
        <v>158</v>
      </c>
      <c r="N1" s="50"/>
      <c r="O1" s="50"/>
    </row>
    <row r="2" spans="1:16" ht="15" thickBot="1" x14ac:dyDescent="0.35">
      <c r="A2" s="4"/>
      <c r="G2" s="6"/>
      <c r="H2" s="7" t="s">
        <v>42</v>
      </c>
      <c r="I2" s="7" t="s">
        <v>43</v>
      </c>
      <c r="J2" s="7" t="s">
        <v>44</v>
      </c>
      <c r="M2" s="51"/>
      <c r="N2" s="7" t="s">
        <v>42</v>
      </c>
      <c r="O2" s="7" t="s">
        <v>43</v>
      </c>
      <c r="P2" s="7" t="s">
        <v>44</v>
      </c>
    </row>
    <row r="3" spans="1:16" ht="15.6" thickTop="1" thickBot="1" x14ac:dyDescent="0.35">
      <c r="A3" s="72" t="s">
        <v>78</v>
      </c>
      <c r="B3" s="72" t="s">
        <v>55</v>
      </c>
      <c r="C3" s="72" t="s">
        <v>56</v>
      </c>
      <c r="D3" s="72" t="s">
        <v>57</v>
      </c>
      <c r="G3" s="8" t="s">
        <v>13</v>
      </c>
      <c r="H3" s="42">
        <v>1193</v>
      </c>
      <c r="I3" s="43">
        <v>1240</v>
      </c>
      <c r="J3" s="43">
        <v>1404</v>
      </c>
      <c r="M3" s="8" t="s">
        <v>13</v>
      </c>
      <c r="N3" s="52">
        <v>23.94975698324124</v>
      </c>
      <c r="O3" s="52">
        <v>23.76337868638036</v>
      </c>
      <c r="P3" s="52">
        <v>23.80442891572811</v>
      </c>
    </row>
    <row r="4" spans="1:16" ht="15" thickTop="1" x14ac:dyDescent="0.3">
      <c r="A4" s="67" t="s">
        <v>32</v>
      </c>
      <c r="B4" s="23">
        <v>0.25565800502933783</v>
      </c>
      <c r="C4" s="23">
        <v>0.26693548387096772</v>
      </c>
      <c r="D4" s="23">
        <v>0.23219373219373218</v>
      </c>
      <c r="G4" s="8" t="s">
        <v>14</v>
      </c>
      <c r="H4" s="42">
        <v>307</v>
      </c>
      <c r="I4" s="43">
        <v>304</v>
      </c>
      <c r="J4" s="43">
        <v>372</v>
      </c>
      <c r="M4" s="8" t="s">
        <v>14</v>
      </c>
      <c r="N4" s="52">
        <v>22.474589986977186</v>
      </c>
      <c r="O4" s="52">
        <v>25.408933379782646</v>
      </c>
      <c r="P4" s="52">
        <v>30.716428491865468</v>
      </c>
    </row>
    <row r="5" spans="1:16" x14ac:dyDescent="0.3">
      <c r="A5" s="67" t="s">
        <v>162</v>
      </c>
      <c r="B5" s="23">
        <v>0.22212908633696563</v>
      </c>
      <c r="C5" s="23">
        <v>0.18709677419354839</v>
      </c>
      <c r="D5" s="23">
        <v>0.1858974358974359</v>
      </c>
      <c r="G5" s="11" t="s">
        <v>15</v>
      </c>
      <c r="H5" s="44">
        <v>1500</v>
      </c>
      <c r="I5" s="45">
        <v>1544</v>
      </c>
      <c r="J5" s="45">
        <v>1776</v>
      </c>
      <c r="M5" s="11" t="s">
        <v>15</v>
      </c>
      <c r="N5" s="52">
        <v>23.632287281646537</v>
      </c>
      <c r="O5" s="52">
        <v>24.070304745647658</v>
      </c>
      <c r="P5" s="52">
        <v>24.981923271623682</v>
      </c>
    </row>
    <row r="6" spans="1:16" x14ac:dyDescent="0.3">
      <c r="A6" s="67" t="s">
        <v>161</v>
      </c>
      <c r="B6" s="23">
        <v>0.12573344509639564</v>
      </c>
      <c r="C6" s="23">
        <v>0.12903225806451613</v>
      </c>
      <c r="D6" s="23">
        <v>0.14173789173789172</v>
      </c>
      <c r="G6" s="8"/>
      <c r="H6" s="46"/>
      <c r="I6" s="43"/>
      <c r="J6" s="43"/>
      <c r="M6" s="8"/>
      <c r="N6" s="52"/>
      <c r="O6" s="52"/>
      <c r="P6" s="52"/>
    </row>
    <row r="7" spans="1:16" x14ac:dyDescent="0.3">
      <c r="A7" s="67" t="s">
        <v>160</v>
      </c>
      <c r="B7" s="23">
        <v>0.13411567476948869</v>
      </c>
      <c r="C7" s="23">
        <v>0.11774193548387096</v>
      </c>
      <c r="D7" s="23">
        <v>0.12749287749287749</v>
      </c>
      <c r="G7" s="8" t="s">
        <v>16</v>
      </c>
      <c r="H7" s="42">
        <v>152</v>
      </c>
      <c r="I7" s="43">
        <v>163</v>
      </c>
      <c r="J7" s="43">
        <v>180</v>
      </c>
      <c r="M7" s="8" t="s">
        <v>16</v>
      </c>
      <c r="N7" s="52">
        <v>11.012935779876322</v>
      </c>
      <c r="O7" s="52">
        <v>11.599072301927679</v>
      </c>
      <c r="P7" s="52">
        <v>9.0526483925212275</v>
      </c>
    </row>
    <row r="8" spans="1:16" x14ac:dyDescent="0.3">
      <c r="A8" s="67" t="s">
        <v>110</v>
      </c>
      <c r="B8" s="23">
        <v>8.8851634534786256E-2</v>
      </c>
      <c r="C8" s="23">
        <v>0.1032258064516129</v>
      </c>
      <c r="D8" s="23">
        <v>9.1168091168091173E-2</v>
      </c>
      <c r="G8" s="8" t="s">
        <v>17</v>
      </c>
      <c r="H8" s="42">
        <v>127</v>
      </c>
      <c r="I8" s="43">
        <v>112</v>
      </c>
      <c r="J8" s="43">
        <v>128</v>
      </c>
      <c r="M8" s="8" t="s">
        <v>17</v>
      </c>
      <c r="N8" s="52">
        <v>12.311991288151299</v>
      </c>
      <c r="O8" s="52">
        <v>10.465618155006831</v>
      </c>
      <c r="P8" s="52">
        <v>11.210800625457574</v>
      </c>
    </row>
    <row r="9" spans="1:16" x14ac:dyDescent="0.3">
      <c r="A9" s="67" t="s">
        <v>27</v>
      </c>
      <c r="B9" s="23">
        <v>6.286672254819782E-2</v>
      </c>
      <c r="C9" s="23">
        <v>6.1290322580645158E-2</v>
      </c>
      <c r="D9" s="23">
        <v>4.9857549857549859E-2</v>
      </c>
      <c r="G9" s="11" t="s">
        <v>18</v>
      </c>
      <c r="H9" s="44">
        <v>279</v>
      </c>
      <c r="I9" s="45">
        <v>275</v>
      </c>
      <c r="J9" s="45">
        <v>308</v>
      </c>
      <c r="M9" s="11" t="s">
        <v>18</v>
      </c>
      <c r="N9" s="52">
        <v>11.568556050980916</v>
      </c>
      <c r="O9" s="52">
        <v>11.109065696469534</v>
      </c>
      <c r="P9" s="52">
        <v>9.8398641970950376</v>
      </c>
    </row>
    <row r="10" spans="1:16" x14ac:dyDescent="0.3">
      <c r="A10" s="67" t="s">
        <v>25</v>
      </c>
      <c r="B10" s="23">
        <v>3.1014249790444259E-2</v>
      </c>
      <c r="C10" s="23">
        <v>2.7419354838709678E-2</v>
      </c>
      <c r="D10" s="23">
        <v>3.0626780626780627E-2</v>
      </c>
      <c r="G10" s="8"/>
      <c r="H10" s="47"/>
      <c r="I10" s="43"/>
      <c r="J10" s="43"/>
      <c r="M10" s="8"/>
      <c r="N10" s="52"/>
      <c r="O10" s="52"/>
      <c r="P10" s="52"/>
    </row>
    <row r="11" spans="1:16" x14ac:dyDescent="0.3">
      <c r="A11" s="67" t="s">
        <v>159</v>
      </c>
      <c r="B11" s="23">
        <v>1.6764459346186086E-3</v>
      </c>
      <c r="C11" s="23">
        <v>2.0967741935483872E-2</v>
      </c>
      <c r="D11" s="23">
        <v>2.3504273504273504E-2</v>
      </c>
      <c r="G11" s="8" t="s">
        <v>19</v>
      </c>
      <c r="H11" s="42">
        <v>54</v>
      </c>
      <c r="I11" s="43">
        <v>69</v>
      </c>
      <c r="J11" s="43">
        <v>80</v>
      </c>
      <c r="M11" s="8" t="s">
        <v>19</v>
      </c>
      <c r="N11" s="52">
        <v>22.3248522322165</v>
      </c>
      <c r="O11" s="52">
        <v>30.527718061923501</v>
      </c>
      <c r="P11" s="52">
        <v>35.036301988397732</v>
      </c>
    </row>
    <row r="12" spans="1:16" x14ac:dyDescent="0.3">
      <c r="G12" s="8"/>
      <c r="H12" s="46"/>
      <c r="I12" s="43"/>
      <c r="J12" s="43"/>
      <c r="M12" s="8"/>
      <c r="N12" s="52"/>
      <c r="O12" s="52"/>
      <c r="P12" s="52"/>
    </row>
    <row r="13" spans="1:16" x14ac:dyDescent="0.3">
      <c r="G13" s="11" t="s">
        <v>20</v>
      </c>
      <c r="H13" s="48">
        <v>333</v>
      </c>
      <c r="I13" s="48">
        <v>344</v>
      </c>
      <c r="J13" s="48">
        <v>388</v>
      </c>
      <c r="M13" s="11" t="s">
        <v>20</v>
      </c>
      <c r="N13" s="52">
        <v>12.549024573364246</v>
      </c>
      <c r="O13" s="52">
        <v>12.733761696089667</v>
      </c>
      <c r="P13" s="52">
        <v>11.55291722921384</v>
      </c>
    </row>
    <row r="14" spans="1:16" ht="15" thickBot="1" x14ac:dyDescent="0.35">
      <c r="A14" s="72" t="s">
        <v>166</v>
      </c>
      <c r="B14" s="72" t="s">
        <v>55</v>
      </c>
      <c r="C14" s="72" t="s">
        <v>56</v>
      </c>
      <c r="D14" s="72" t="s">
        <v>57</v>
      </c>
      <c r="G14" s="11"/>
      <c r="H14" s="48"/>
      <c r="I14" s="48"/>
      <c r="J14" s="48"/>
      <c r="M14" s="8"/>
      <c r="N14" s="52"/>
      <c r="O14" s="52"/>
      <c r="P14" s="52"/>
    </row>
    <row r="15" spans="1:16" ht="15.6" thickTop="1" thickBot="1" x14ac:dyDescent="0.35">
      <c r="A15" s="67" t="s">
        <v>165</v>
      </c>
      <c r="B15" s="23">
        <v>1.3029315960912053E-2</v>
      </c>
      <c r="C15" s="23">
        <v>6.5789473684210523E-2</v>
      </c>
      <c r="D15" s="23">
        <v>0.31887755102040816</v>
      </c>
      <c r="G15" s="15" t="s">
        <v>21</v>
      </c>
      <c r="H15" s="49">
        <v>1833</v>
      </c>
      <c r="I15" s="49">
        <v>1888</v>
      </c>
      <c r="J15" s="49">
        <v>2164</v>
      </c>
      <c r="M15" s="15" t="s">
        <v>21</v>
      </c>
      <c r="N15" s="53">
        <v>20.364763240129154</v>
      </c>
      <c r="O15" s="53">
        <v>20.710786741577405</v>
      </c>
      <c r="P15" s="53">
        <v>20.673316742773746</v>
      </c>
    </row>
    <row r="16" spans="1:16" ht="15" thickTop="1" x14ac:dyDescent="0.3">
      <c r="A16" s="67" t="s">
        <v>110</v>
      </c>
      <c r="B16" s="23">
        <v>0.39413680781758959</v>
      </c>
      <c r="C16" s="23">
        <v>0.4375</v>
      </c>
      <c r="D16" s="23">
        <v>0.29846938775510207</v>
      </c>
    </row>
    <row r="17" spans="1:4" x14ac:dyDescent="0.3">
      <c r="A17" s="67" t="s">
        <v>161</v>
      </c>
      <c r="B17" s="23">
        <v>4.5602605863192182E-2</v>
      </c>
      <c r="C17" s="23">
        <v>4.6052631578947366E-2</v>
      </c>
      <c r="D17" s="23">
        <v>5.6122448979591837E-2</v>
      </c>
    </row>
    <row r="18" spans="1:4" x14ac:dyDescent="0.3">
      <c r="A18" s="67" t="s">
        <v>27</v>
      </c>
      <c r="B18" s="23">
        <v>4.5602605863192182E-2</v>
      </c>
      <c r="C18" s="23">
        <v>5.921052631578947E-2</v>
      </c>
      <c r="D18" s="23">
        <v>5.3571428571428568E-2</v>
      </c>
    </row>
    <row r="19" spans="1:4" x14ac:dyDescent="0.3">
      <c r="A19" s="67" t="s">
        <v>32</v>
      </c>
      <c r="B19" s="23">
        <v>7.1661237785016291E-2</v>
      </c>
      <c r="C19" s="23">
        <v>4.6052631578947366E-2</v>
      </c>
      <c r="D19" s="23">
        <v>4.0816326530612242E-2</v>
      </c>
    </row>
    <row r="20" spans="1:4" x14ac:dyDescent="0.3">
      <c r="A20" s="67" t="s">
        <v>164</v>
      </c>
      <c r="B20" s="23">
        <v>4.2345276872964167E-2</v>
      </c>
      <c r="C20" s="23">
        <v>7.5657894736842105E-2</v>
      </c>
      <c r="D20" s="23">
        <v>3.826530612244898E-2</v>
      </c>
    </row>
    <row r="21" spans="1:4" x14ac:dyDescent="0.3">
      <c r="A21" s="67" t="s">
        <v>163</v>
      </c>
      <c r="B21" s="23">
        <v>0.12377850162866449</v>
      </c>
      <c r="C21" s="23">
        <v>1.6447368421052631E-2</v>
      </c>
      <c r="D21" s="23">
        <v>3.5714285714285712E-2</v>
      </c>
    </row>
    <row r="22" spans="1:4" x14ac:dyDescent="0.3">
      <c r="A22" s="67" t="s">
        <v>25</v>
      </c>
      <c r="B22" s="23">
        <v>4.5602605863192182E-2</v>
      </c>
      <c r="C22" s="23">
        <v>7.5657894736842105E-2</v>
      </c>
      <c r="D22" s="23">
        <v>3.3163265306122451E-2</v>
      </c>
    </row>
    <row r="25" spans="1:4" ht="15" thickBot="1" x14ac:dyDescent="0.35">
      <c r="A25" s="72" t="s">
        <v>167</v>
      </c>
      <c r="B25" s="72" t="s">
        <v>55</v>
      </c>
      <c r="C25" s="72" t="s">
        <v>56</v>
      </c>
      <c r="D25" s="72" t="s">
        <v>57</v>
      </c>
    </row>
    <row r="26" spans="1:4" ht="15" thickTop="1" x14ac:dyDescent="0.3">
      <c r="A26" s="67" t="s">
        <v>27</v>
      </c>
      <c r="B26" s="23">
        <v>0.23026315789473684</v>
      </c>
      <c r="C26" s="23">
        <v>0.30061349693251532</v>
      </c>
      <c r="D26" s="23">
        <v>0.22777777777777777</v>
      </c>
    </row>
    <row r="27" spans="1:4" x14ac:dyDescent="0.3">
      <c r="A27" s="67" t="s">
        <v>32</v>
      </c>
      <c r="B27" s="23">
        <v>9.2105263157894732E-2</v>
      </c>
      <c r="C27" s="23">
        <v>0.11042944785276074</v>
      </c>
      <c r="D27" s="23">
        <v>0.14444444444444443</v>
      </c>
    </row>
    <row r="28" spans="1:4" x14ac:dyDescent="0.3">
      <c r="A28" s="67" t="s">
        <v>110</v>
      </c>
      <c r="B28" s="23">
        <v>0.16447368421052633</v>
      </c>
      <c r="C28" s="23">
        <v>6.7484662576687116E-2</v>
      </c>
      <c r="D28" s="23">
        <v>0.12222222222222222</v>
      </c>
    </row>
    <row r="29" spans="1:4" x14ac:dyDescent="0.3">
      <c r="A29" s="67" t="s">
        <v>161</v>
      </c>
      <c r="B29" s="23">
        <v>0.16447368421052633</v>
      </c>
      <c r="C29" s="23">
        <v>0.13496932515337423</v>
      </c>
      <c r="D29" s="23">
        <v>0.11666666666666667</v>
      </c>
    </row>
    <row r="30" spans="1:4" x14ac:dyDescent="0.3">
      <c r="A30" s="67" t="s">
        <v>99</v>
      </c>
      <c r="B30" s="23">
        <v>3.9473684210526314E-2</v>
      </c>
      <c r="C30" s="23">
        <v>7.3619631901840496E-2</v>
      </c>
      <c r="D30" s="23">
        <v>6.6666666666666666E-2</v>
      </c>
    </row>
    <row r="31" spans="1:4" x14ac:dyDescent="0.3">
      <c r="A31" s="67" t="s">
        <v>160</v>
      </c>
      <c r="B31" s="23">
        <v>1.3157894736842105E-2</v>
      </c>
      <c r="C31" s="23">
        <v>1.8404907975460124E-2</v>
      </c>
      <c r="D31" s="23">
        <v>5.5555555555555552E-2</v>
      </c>
    </row>
    <row r="32" spans="1:4" x14ac:dyDescent="0.3">
      <c r="A32" s="67" t="s">
        <v>34</v>
      </c>
      <c r="B32" s="23">
        <v>1.9736842105263157E-2</v>
      </c>
      <c r="C32" s="23">
        <v>2.4539877300613498E-2</v>
      </c>
      <c r="D32" s="23">
        <v>5.5555555555555552E-2</v>
      </c>
    </row>
    <row r="33" spans="1:4" x14ac:dyDescent="0.3">
      <c r="A33" s="67" t="s">
        <v>25</v>
      </c>
      <c r="B33" s="23">
        <v>0</v>
      </c>
      <c r="C33" s="23">
        <v>6.1349693251533744E-3</v>
      </c>
      <c r="D33" s="23">
        <v>4.4444444444444446E-2</v>
      </c>
    </row>
    <row r="36" spans="1:4" ht="15" thickBot="1" x14ac:dyDescent="0.35">
      <c r="A36" s="72" t="s">
        <v>168</v>
      </c>
      <c r="B36" s="72" t="s">
        <v>55</v>
      </c>
      <c r="C36" s="72" t="s">
        <v>56</v>
      </c>
      <c r="D36" s="72" t="s">
        <v>57</v>
      </c>
    </row>
    <row r="37" spans="1:4" ht="15" thickTop="1" x14ac:dyDescent="0.3">
      <c r="A37" s="67" t="s">
        <v>27</v>
      </c>
      <c r="B37" s="23">
        <v>0.36220472440944884</v>
      </c>
      <c r="C37" s="23">
        <v>0.41964285714285715</v>
      </c>
      <c r="D37" s="23">
        <v>0.234375</v>
      </c>
    </row>
    <row r="38" spans="1:4" x14ac:dyDescent="0.3">
      <c r="A38" s="67" t="s">
        <v>32</v>
      </c>
      <c r="B38" s="23">
        <v>0.16535433070866143</v>
      </c>
      <c r="C38" s="23">
        <v>0.16964285714285715</v>
      </c>
      <c r="D38" s="23">
        <v>0.234375</v>
      </c>
    </row>
    <row r="39" spans="1:4" x14ac:dyDescent="0.3">
      <c r="A39" s="67" t="s">
        <v>162</v>
      </c>
      <c r="B39" s="23">
        <v>7.0866141732283464E-2</v>
      </c>
      <c r="C39" s="23">
        <v>7.1428571428571425E-2</v>
      </c>
      <c r="D39" s="23">
        <v>0.1484375</v>
      </c>
    </row>
    <row r="40" spans="1:4" x14ac:dyDescent="0.3">
      <c r="A40" s="67" t="s">
        <v>161</v>
      </c>
      <c r="B40" s="23">
        <v>0.19685039370078741</v>
      </c>
      <c r="C40" s="23">
        <v>8.9285714285714288E-2</v>
      </c>
      <c r="D40" s="23">
        <v>0.1171875</v>
      </c>
    </row>
    <row r="41" spans="1:4" x14ac:dyDescent="0.3">
      <c r="A41" s="67" t="s">
        <v>110</v>
      </c>
      <c r="B41" s="23">
        <v>1.5748031496062992E-2</v>
      </c>
      <c r="C41" s="23">
        <v>8.9285714285714288E-2</v>
      </c>
      <c r="D41" s="23">
        <v>9.375E-2</v>
      </c>
    </row>
    <row r="42" spans="1:4" x14ac:dyDescent="0.3">
      <c r="A42" s="67" t="s">
        <v>160</v>
      </c>
      <c r="B42" s="23">
        <v>0</v>
      </c>
      <c r="C42" s="23">
        <v>0</v>
      </c>
      <c r="D42" s="23">
        <v>3.90625E-2</v>
      </c>
    </row>
    <row r="43" spans="1:4" x14ac:dyDescent="0.3">
      <c r="A43" s="67" t="s">
        <v>34</v>
      </c>
      <c r="B43" s="23">
        <v>5.5118110236220472E-2</v>
      </c>
      <c r="C43" s="23">
        <v>5.3571428571428568E-2</v>
      </c>
      <c r="D43" s="23">
        <v>3.125E-2</v>
      </c>
    </row>
    <row r="44" spans="1:4" x14ac:dyDescent="0.3">
      <c r="A44" s="67" t="s">
        <v>25</v>
      </c>
      <c r="B44" s="23">
        <v>0</v>
      </c>
      <c r="C44" s="23">
        <v>0</v>
      </c>
      <c r="D44" s="23">
        <v>3.125E-2</v>
      </c>
    </row>
    <row r="47" spans="1:4" ht="15" thickBot="1" x14ac:dyDescent="0.35">
      <c r="A47" s="72" t="s">
        <v>169</v>
      </c>
      <c r="B47" s="72" t="s">
        <v>55</v>
      </c>
      <c r="C47" s="72" t="s">
        <v>56</v>
      </c>
      <c r="D47" s="72" t="s">
        <v>57</v>
      </c>
    </row>
    <row r="48" spans="1:4" ht="15" thickTop="1" x14ac:dyDescent="0.3">
      <c r="A48" s="4" t="s">
        <v>161</v>
      </c>
      <c r="B48" s="24">
        <v>0.31481481481481483</v>
      </c>
      <c r="C48" s="24">
        <v>0.3188405797101449</v>
      </c>
      <c r="D48" s="24">
        <v>0.3</v>
      </c>
    </row>
    <row r="49" spans="1:4" x14ac:dyDescent="0.3">
      <c r="A49" s="4" t="s">
        <v>27</v>
      </c>
      <c r="B49" s="24">
        <v>0.14814814814814814</v>
      </c>
      <c r="C49" s="24">
        <v>0.15942028985507245</v>
      </c>
      <c r="D49" s="24">
        <v>0.2</v>
      </c>
    </row>
    <row r="50" spans="1:4" x14ac:dyDescent="0.3">
      <c r="A50" s="4" t="s">
        <v>162</v>
      </c>
      <c r="B50" s="24">
        <v>0.1111111111111111</v>
      </c>
      <c r="C50" s="24">
        <v>0.13043478260869565</v>
      </c>
      <c r="D50" s="24">
        <v>0.17499999999999999</v>
      </c>
    </row>
    <row r="51" spans="1:4" x14ac:dyDescent="0.3">
      <c r="A51" s="4" t="s">
        <v>159</v>
      </c>
      <c r="B51" s="24">
        <v>0.18518518518518517</v>
      </c>
      <c r="C51" s="24">
        <v>7.2463768115942032E-2</v>
      </c>
      <c r="D51" s="24">
        <v>0.1125</v>
      </c>
    </row>
    <row r="52" spans="1:4" x14ac:dyDescent="0.3">
      <c r="A52" s="4" t="s">
        <v>110</v>
      </c>
      <c r="B52" s="24">
        <v>0</v>
      </c>
      <c r="C52" s="24">
        <v>0.10144927536231885</v>
      </c>
      <c r="D52" s="24">
        <v>3.7499999999999999E-2</v>
      </c>
    </row>
    <row r="53" spans="1:4" x14ac:dyDescent="0.3">
      <c r="A53" s="4" t="s">
        <v>34</v>
      </c>
      <c r="B53" s="24">
        <v>3.7037037037037035E-2</v>
      </c>
      <c r="C53" s="24">
        <v>2.8985507246376812E-2</v>
      </c>
      <c r="D53" s="24">
        <v>3.7499999999999999E-2</v>
      </c>
    </row>
    <row r="54" spans="1:4" x14ac:dyDescent="0.3">
      <c r="A54" s="4" t="s">
        <v>160</v>
      </c>
      <c r="B54" s="24">
        <v>1.8518518518518517E-2</v>
      </c>
      <c r="C54" s="24">
        <v>2.8985507246376812E-2</v>
      </c>
      <c r="D54" s="24">
        <v>3.7499999999999999E-2</v>
      </c>
    </row>
    <row r="55" spans="1:4" x14ac:dyDescent="0.3">
      <c r="A55" s="4" t="s">
        <v>72</v>
      </c>
      <c r="B55" s="24">
        <v>0</v>
      </c>
      <c r="C55" s="24">
        <v>1.4492753623188406E-2</v>
      </c>
      <c r="D55" s="24">
        <v>2.5000000000000001E-2</v>
      </c>
    </row>
  </sheetData>
  <sortState ref="A48:D55">
    <sortCondition descending="1" ref="D48:D55"/>
    <sortCondition ref="A48:A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A2" sqref="A2"/>
    </sheetView>
  </sheetViews>
  <sheetFormatPr defaultRowHeight="14.4" x14ac:dyDescent="0.3"/>
  <cols>
    <col min="1" max="1" width="53.33203125" customWidth="1"/>
    <col min="2" max="6" width="8" customWidth="1"/>
    <col min="7" max="7" width="24.88671875" customWidth="1"/>
    <col min="8" max="12" width="8" customWidth="1"/>
    <col min="13" max="13" width="21.6640625" customWidth="1"/>
    <col min="14" max="16" width="8" customWidth="1"/>
  </cols>
  <sheetData>
    <row r="1" spans="1:16" x14ac:dyDescent="0.3">
      <c r="A1" s="4" t="s">
        <v>213</v>
      </c>
      <c r="G1" s="5" t="s">
        <v>133</v>
      </c>
      <c r="H1" s="5"/>
      <c r="I1" s="5"/>
      <c r="J1" s="5"/>
      <c r="M1" s="5" t="s">
        <v>135</v>
      </c>
      <c r="N1" s="5"/>
      <c r="O1" s="5"/>
      <c r="P1" s="5"/>
    </row>
    <row r="2" spans="1:16" ht="15" thickBot="1" x14ac:dyDescent="0.35">
      <c r="E2" s="4"/>
      <c r="G2" s="26"/>
      <c r="H2" s="70" t="s">
        <v>42</v>
      </c>
      <c r="I2" s="70" t="s">
        <v>43</v>
      </c>
      <c r="J2" s="70" t="s">
        <v>44</v>
      </c>
      <c r="M2" s="26"/>
      <c r="N2" s="70" t="s">
        <v>42</v>
      </c>
      <c r="O2" s="70" t="s">
        <v>43</v>
      </c>
      <c r="P2" s="70" t="s">
        <v>44</v>
      </c>
    </row>
    <row r="3" spans="1:16" ht="15.6" thickTop="1" thickBot="1" x14ac:dyDescent="0.35">
      <c r="A3" s="72" t="s">
        <v>144</v>
      </c>
      <c r="B3" s="72" t="s">
        <v>55</v>
      </c>
      <c r="C3" s="72" t="s">
        <v>56</v>
      </c>
      <c r="D3" s="72" t="s">
        <v>57</v>
      </c>
      <c r="E3" s="24"/>
      <c r="F3" s="4"/>
      <c r="G3" s="8" t="s">
        <v>13</v>
      </c>
      <c r="H3" s="27">
        <v>123</v>
      </c>
      <c r="I3" s="28">
        <v>141</v>
      </c>
      <c r="J3" s="28">
        <v>164</v>
      </c>
      <c r="M3" s="8" t="s">
        <v>13</v>
      </c>
      <c r="N3" s="36">
        <v>2.469254072873992</v>
      </c>
      <c r="O3" s="36">
        <v>2.702126124822283</v>
      </c>
      <c r="P3" s="36">
        <v>2.7805743177916029</v>
      </c>
    </row>
    <row r="4" spans="1:16" ht="15" thickTop="1" x14ac:dyDescent="0.3">
      <c r="A4" s="4" t="s">
        <v>143</v>
      </c>
      <c r="B4" s="24">
        <v>8.1300813008130079E-2</v>
      </c>
      <c r="C4" s="24">
        <v>0.12056737588652482</v>
      </c>
      <c r="D4" s="24">
        <v>0.15853658536585366</v>
      </c>
      <c r="E4" s="24"/>
      <c r="F4" s="24"/>
      <c r="G4" s="8" t="s">
        <v>14</v>
      </c>
      <c r="H4" s="27">
        <v>79</v>
      </c>
      <c r="I4" s="28">
        <v>93</v>
      </c>
      <c r="J4" s="28">
        <v>63</v>
      </c>
      <c r="M4" s="8" t="s">
        <v>14</v>
      </c>
      <c r="N4" s="36">
        <v>5.7833635471374523</v>
      </c>
      <c r="O4" s="36">
        <v>7.7731276457887697</v>
      </c>
      <c r="P4" s="36">
        <v>5.2019757929772164</v>
      </c>
    </row>
    <row r="5" spans="1:16" x14ac:dyDescent="0.3">
      <c r="A5" s="4" t="s">
        <v>142</v>
      </c>
      <c r="B5" s="24">
        <v>8.943089430894309E-2</v>
      </c>
      <c r="C5" s="24">
        <v>7.8014184397163122E-2</v>
      </c>
      <c r="D5" s="24">
        <v>0.10365853658536585</v>
      </c>
      <c r="E5" s="24"/>
      <c r="F5" s="24"/>
      <c r="G5" s="11" t="s">
        <v>15</v>
      </c>
      <c r="H5" s="29">
        <v>202</v>
      </c>
      <c r="I5" s="30">
        <v>234</v>
      </c>
      <c r="J5" s="30">
        <v>227</v>
      </c>
      <c r="M5" s="11" t="s">
        <v>15</v>
      </c>
      <c r="N5" s="37">
        <v>3.1824813539284</v>
      </c>
      <c r="O5" s="37">
        <v>3.6479606933170672</v>
      </c>
      <c r="P5" s="37">
        <v>3.1930724001455943</v>
      </c>
    </row>
    <row r="6" spans="1:16" x14ac:dyDescent="0.3">
      <c r="A6" s="4" t="s">
        <v>141</v>
      </c>
      <c r="B6" s="24">
        <v>0.13008130081300814</v>
      </c>
      <c r="C6" s="24">
        <v>6.3829787234042548E-2</v>
      </c>
      <c r="D6" s="24">
        <v>8.5365853658536592E-2</v>
      </c>
      <c r="E6" s="24"/>
      <c r="F6" s="24"/>
      <c r="G6" s="8"/>
      <c r="H6" s="31"/>
      <c r="I6" s="32"/>
      <c r="J6" s="32"/>
      <c r="M6" s="8"/>
      <c r="N6" s="31"/>
      <c r="O6" s="32"/>
      <c r="P6" s="32"/>
    </row>
    <row r="7" spans="1:16" x14ac:dyDescent="0.3">
      <c r="A7" s="4" t="s">
        <v>140</v>
      </c>
      <c r="B7" s="24">
        <v>4.878048780487805E-2</v>
      </c>
      <c r="C7" s="24">
        <v>4.9645390070921988E-2</v>
      </c>
      <c r="D7" s="24">
        <v>7.926829268292683E-2</v>
      </c>
      <c r="E7" s="24"/>
      <c r="F7" s="24"/>
      <c r="G7" s="8" t="s">
        <v>16</v>
      </c>
      <c r="H7" s="27">
        <v>40</v>
      </c>
      <c r="I7" s="28">
        <v>32</v>
      </c>
      <c r="J7" s="28">
        <v>31</v>
      </c>
      <c r="M7" s="8" t="s">
        <v>16</v>
      </c>
      <c r="N7" s="36">
        <v>2.8981409947042955</v>
      </c>
      <c r="O7" s="36">
        <v>2.2771184887219982</v>
      </c>
      <c r="P7" s="36">
        <v>1.5590672231564335</v>
      </c>
    </row>
    <row r="8" spans="1:16" x14ac:dyDescent="0.3">
      <c r="A8" s="4" t="s">
        <v>139</v>
      </c>
      <c r="B8" s="24">
        <v>8.943089430894309E-2</v>
      </c>
      <c r="C8" s="24">
        <v>0.1276595744680851</v>
      </c>
      <c r="D8" s="24">
        <v>7.3170731707317069E-2</v>
      </c>
      <c r="E8" s="24"/>
      <c r="F8" s="24"/>
      <c r="G8" s="8" t="s">
        <v>17</v>
      </c>
      <c r="H8" s="27">
        <v>23</v>
      </c>
      <c r="I8" s="28">
        <v>20</v>
      </c>
      <c r="J8" s="28">
        <v>17</v>
      </c>
      <c r="M8" s="8" t="s">
        <v>17</v>
      </c>
      <c r="N8" s="36">
        <v>2.2297307057281879</v>
      </c>
      <c r="O8" s="36">
        <v>1.8688603848226486</v>
      </c>
      <c r="P8" s="36">
        <v>1.4889344580685842</v>
      </c>
    </row>
    <row r="9" spans="1:16" x14ac:dyDescent="0.3">
      <c r="A9" s="4" t="s">
        <v>138</v>
      </c>
      <c r="B9" s="24">
        <v>6.5040650406504072E-2</v>
      </c>
      <c r="C9" s="24">
        <v>6.3829787234042548E-2</v>
      </c>
      <c r="D9" s="24">
        <v>6.097560975609756E-2</v>
      </c>
      <c r="E9" s="24"/>
      <c r="F9" s="24"/>
      <c r="G9" s="11" t="s">
        <v>18</v>
      </c>
      <c r="H9" s="29">
        <v>63</v>
      </c>
      <c r="I9" s="30">
        <v>52</v>
      </c>
      <c r="J9" s="30">
        <v>48</v>
      </c>
      <c r="M9" s="11" t="s">
        <v>18</v>
      </c>
      <c r="N9" s="37">
        <v>2.6122545921569813</v>
      </c>
      <c r="O9" s="37">
        <v>2.1006233316960574</v>
      </c>
      <c r="P9" s="37">
        <v>1.5334853294174084</v>
      </c>
    </row>
    <row r="10" spans="1:16" x14ac:dyDescent="0.3">
      <c r="A10" s="4" t="s">
        <v>137</v>
      </c>
      <c r="B10" s="24">
        <v>4.878048780487805E-2</v>
      </c>
      <c r="C10" s="24">
        <v>3.5460992907801421E-2</v>
      </c>
      <c r="D10" s="24">
        <v>5.4878048780487805E-2</v>
      </c>
      <c r="E10" s="24"/>
      <c r="F10" s="24"/>
      <c r="G10" s="8"/>
      <c r="H10" s="31"/>
      <c r="I10" s="32"/>
      <c r="J10" s="32"/>
      <c r="M10" s="8"/>
      <c r="N10" s="31"/>
      <c r="O10" s="32"/>
      <c r="P10" s="32"/>
    </row>
    <row r="11" spans="1:16" x14ac:dyDescent="0.3">
      <c r="A11" s="4" t="s">
        <v>136</v>
      </c>
      <c r="B11" s="24">
        <v>3.2520325203252036E-2</v>
      </c>
      <c r="C11" s="24">
        <v>0.10638297872340426</v>
      </c>
      <c r="D11" s="24">
        <v>4.878048780487805E-2</v>
      </c>
      <c r="F11" s="24"/>
      <c r="G11" s="8" t="s">
        <v>19</v>
      </c>
      <c r="H11" s="27">
        <v>11</v>
      </c>
      <c r="I11" s="28">
        <v>23</v>
      </c>
      <c r="J11" s="28">
        <v>17</v>
      </c>
      <c r="M11" s="8" t="s">
        <v>19</v>
      </c>
      <c r="N11" s="36">
        <v>4.5476550843403984</v>
      </c>
      <c r="O11" s="36">
        <v>10.175906020641166</v>
      </c>
      <c r="P11" s="36">
        <v>7.4452141725345173</v>
      </c>
    </row>
    <row r="12" spans="1:16" ht="15" thickBot="1" x14ac:dyDescent="0.35">
      <c r="G12" s="33" t="s">
        <v>134</v>
      </c>
      <c r="H12" s="34">
        <v>74</v>
      </c>
      <c r="I12" s="34">
        <v>75</v>
      </c>
      <c r="J12" s="34"/>
      <c r="M12" s="33" t="s">
        <v>134</v>
      </c>
      <c r="N12" s="34">
        <v>7.1599096764973797</v>
      </c>
      <c r="O12" s="34">
        <v>12.276529352337224</v>
      </c>
      <c r="P12" s="34"/>
    </row>
    <row r="13" spans="1:16" ht="15.6" thickTop="1" thickBot="1" x14ac:dyDescent="0.35">
      <c r="E13" s="4"/>
      <c r="G13" s="15" t="s">
        <v>21</v>
      </c>
      <c r="H13" s="35">
        <v>276</v>
      </c>
      <c r="I13" s="35">
        <v>309</v>
      </c>
      <c r="J13" s="35">
        <v>292</v>
      </c>
      <c r="M13" s="15" t="s">
        <v>21</v>
      </c>
      <c r="N13" s="38">
        <v>3.066380062343506</v>
      </c>
      <c r="O13" s="38">
        <v>3.3896361775145225</v>
      </c>
      <c r="P13" s="38">
        <v>2.7895602998567162</v>
      </c>
    </row>
    <row r="14" spans="1:16" ht="15.6" thickTop="1" thickBot="1" x14ac:dyDescent="0.35">
      <c r="A14" s="72" t="s">
        <v>148</v>
      </c>
      <c r="B14" s="72" t="s">
        <v>55</v>
      </c>
      <c r="C14" s="72" t="s">
        <v>56</v>
      </c>
      <c r="D14" s="72" t="s">
        <v>57</v>
      </c>
      <c r="E14" s="24"/>
      <c r="F14" s="4"/>
    </row>
    <row r="15" spans="1:16" ht="15" thickTop="1" x14ac:dyDescent="0.3">
      <c r="A15" s="4" t="s">
        <v>139</v>
      </c>
      <c r="B15" s="24">
        <v>0.16455696202531644</v>
      </c>
      <c r="C15" s="24">
        <v>0.20430107526881722</v>
      </c>
      <c r="D15" s="24">
        <v>0.19047619047619047</v>
      </c>
      <c r="E15" s="24"/>
      <c r="F15" s="24"/>
    </row>
    <row r="16" spans="1:16" x14ac:dyDescent="0.3">
      <c r="A16" s="4" t="s">
        <v>136</v>
      </c>
      <c r="B16" s="24">
        <v>0.13924050632911392</v>
      </c>
      <c r="C16" s="24">
        <v>0.11827956989247312</v>
      </c>
      <c r="D16" s="24">
        <v>0.14285714285714285</v>
      </c>
      <c r="E16" s="24"/>
      <c r="F16" s="24"/>
    </row>
    <row r="17" spans="1:6" x14ac:dyDescent="0.3">
      <c r="A17" s="4" t="s">
        <v>146</v>
      </c>
      <c r="B17" s="24">
        <v>8.8607594936708861E-2</v>
      </c>
      <c r="C17" s="24">
        <v>9.6774193548387094E-2</v>
      </c>
      <c r="D17" s="24">
        <v>0.1111111111111111</v>
      </c>
      <c r="E17" s="24"/>
      <c r="F17" s="24"/>
    </row>
    <row r="18" spans="1:6" x14ac:dyDescent="0.3">
      <c r="A18" s="4" t="s">
        <v>147</v>
      </c>
      <c r="B18" s="24">
        <v>1.2658227848101266E-2</v>
      </c>
      <c r="C18" s="24">
        <v>6.4516129032258063E-2</v>
      </c>
      <c r="D18" s="24">
        <v>0.1111111111111111</v>
      </c>
      <c r="E18" s="24"/>
      <c r="F18" s="24"/>
    </row>
    <row r="19" spans="1:6" x14ac:dyDescent="0.3">
      <c r="A19" s="4" t="s">
        <v>140</v>
      </c>
      <c r="B19" s="24">
        <v>0.11392405063291139</v>
      </c>
      <c r="C19" s="24">
        <v>2.1505376344086023E-2</v>
      </c>
      <c r="D19" s="24">
        <v>6.3492063492063489E-2</v>
      </c>
      <c r="E19" s="24"/>
      <c r="F19" s="24"/>
    </row>
    <row r="20" spans="1:6" x14ac:dyDescent="0.3">
      <c r="A20" s="4" t="s">
        <v>142</v>
      </c>
      <c r="B20" s="24">
        <v>7.5949367088607597E-2</v>
      </c>
      <c r="C20" s="24">
        <v>8.6021505376344093E-2</v>
      </c>
      <c r="D20" s="24">
        <v>6.3492063492063489E-2</v>
      </c>
      <c r="E20" s="24"/>
      <c r="F20" s="24"/>
    </row>
    <row r="21" spans="1:6" x14ac:dyDescent="0.3">
      <c r="A21" s="4" t="s">
        <v>143</v>
      </c>
      <c r="B21" s="24">
        <v>1.2658227848101266E-2</v>
      </c>
      <c r="C21" s="24">
        <v>4.3010752688172046E-2</v>
      </c>
      <c r="D21" s="24">
        <v>6.3492063492063489E-2</v>
      </c>
      <c r="E21" s="24"/>
      <c r="F21" s="24"/>
    </row>
    <row r="22" spans="1:6" x14ac:dyDescent="0.3">
      <c r="A22" s="4" t="s">
        <v>145</v>
      </c>
      <c r="B22" s="24">
        <v>5.0632911392405063E-2</v>
      </c>
      <c r="C22" s="24">
        <v>8.6021505376344093E-2</v>
      </c>
      <c r="D22" s="24">
        <v>3.1746031746031744E-2</v>
      </c>
      <c r="F22" s="24"/>
    </row>
    <row r="24" spans="1:6" x14ac:dyDescent="0.3">
      <c r="E24" s="4"/>
    </row>
    <row r="25" spans="1:6" ht="15" thickBot="1" x14ac:dyDescent="0.35">
      <c r="A25" s="72" t="s">
        <v>151</v>
      </c>
      <c r="B25" s="72" t="s">
        <v>55</v>
      </c>
      <c r="C25" s="72" t="s">
        <v>56</v>
      </c>
      <c r="D25" s="72" t="s">
        <v>57</v>
      </c>
      <c r="E25" s="40"/>
      <c r="F25" s="4"/>
    </row>
    <row r="26" spans="1:6" ht="15" thickTop="1" x14ac:dyDescent="0.3">
      <c r="A26" s="39" t="s">
        <v>141</v>
      </c>
      <c r="B26" s="79">
        <v>0.1</v>
      </c>
      <c r="C26" s="79">
        <v>9.375E-2</v>
      </c>
      <c r="D26" s="79">
        <v>0.19354838709677419</v>
      </c>
      <c r="E26" s="40"/>
      <c r="F26" s="40"/>
    </row>
    <row r="27" spans="1:6" x14ac:dyDescent="0.3">
      <c r="A27" s="39" t="s">
        <v>136</v>
      </c>
      <c r="B27" s="79">
        <v>0.15</v>
      </c>
      <c r="C27" s="79">
        <v>0.21875</v>
      </c>
      <c r="D27" s="79">
        <v>0.16129032258064516</v>
      </c>
      <c r="E27" s="40"/>
      <c r="F27" s="40"/>
    </row>
    <row r="28" spans="1:6" x14ac:dyDescent="0.3">
      <c r="A28" s="39" t="s">
        <v>139</v>
      </c>
      <c r="B28" s="79">
        <v>0.1</v>
      </c>
      <c r="C28" s="79">
        <v>6.25E-2</v>
      </c>
      <c r="D28" s="79">
        <v>0.12903225806451613</v>
      </c>
      <c r="E28" s="40"/>
      <c r="F28" s="40"/>
    </row>
    <row r="29" spans="1:6" x14ac:dyDescent="0.3">
      <c r="A29" s="39" t="s">
        <v>149</v>
      </c>
      <c r="B29" s="79">
        <v>0</v>
      </c>
      <c r="C29" s="79">
        <v>0</v>
      </c>
      <c r="D29" s="79">
        <v>6.4516129032258063E-2</v>
      </c>
      <c r="E29" s="40"/>
      <c r="F29" s="40"/>
    </row>
    <row r="30" spans="1:6" x14ac:dyDescent="0.3">
      <c r="A30" s="39" t="s">
        <v>147</v>
      </c>
      <c r="B30" s="79">
        <v>2.5000000000000001E-2</v>
      </c>
      <c r="C30" s="79">
        <v>0</v>
      </c>
      <c r="D30" s="79">
        <v>6.4516129032258063E-2</v>
      </c>
      <c r="E30" s="40"/>
      <c r="F30" s="40"/>
    </row>
    <row r="31" spans="1:6" x14ac:dyDescent="0.3">
      <c r="A31" s="39" t="s">
        <v>143</v>
      </c>
      <c r="B31" s="79">
        <v>0.1</v>
      </c>
      <c r="C31" s="79">
        <v>0.15625</v>
      </c>
      <c r="D31" s="79">
        <v>6.4516129032258063E-2</v>
      </c>
      <c r="E31" s="40"/>
      <c r="F31" s="40"/>
    </row>
    <row r="32" spans="1:6" x14ac:dyDescent="0.3">
      <c r="A32" s="39" t="s">
        <v>138</v>
      </c>
      <c r="B32" s="79">
        <v>0.05</v>
      </c>
      <c r="C32" s="79">
        <v>6.25E-2</v>
      </c>
      <c r="D32" s="79">
        <v>6.4516129032258063E-2</v>
      </c>
      <c r="E32" s="40"/>
      <c r="F32" s="40"/>
    </row>
    <row r="33" spans="1:6" x14ac:dyDescent="0.3">
      <c r="A33" s="39" t="s">
        <v>150</v>
      </c>
      <c r="B33" s="79">
        <v>0.05</v>
      </c>
      <c r="C33" s="79">
        <v>0.125</v>
      </c>
      <c r="D33" s="79">
        <v>6.4516129032258063E-2</v>
      </c>
      <c r="F33" s="40"/>
    </row>
    <row r="35" spans="1:6" x14ac:dyDescent="0.3">
      <c r="E35" s="4"/>
    </row>
    <row r="36" spans="1:6" ht="15" thickBot="1" x14ac:dyDescent="0.35">
      <c r="A36" s="72" t="s">
        <v>154</v>
      </c>
      <c r="B36" s="72" t="s">
        <v>55</v>
      </c>
      <c r="C36" s="72" t="s">
        <v>56</v>
      </c>
      <c r="D36" s="72" t="s">
        <v>57</v>
      </c>
      <c r="E36" s="24"/>
      <c r="F36" s="4"/>
    </row>
    <row r="37" spans="1:6" ht="15" thickTop="1" x14ac:dyDescent="0.3">
      <c r="A37" s="4" t="s">
        <v>136</v>
      </c>
      <c r="B37" s="24">
        <v>0.34782608695652173</v>
      </c>
      <c r="C37" s="24">
        <v>0.05</v>
      </c>
      <c r="D37" s="24">
        <v>0.23529411764705882</v>
      </c>
      <c r="E37" s="24"/>
      <c r="F37" s="24"/>
    </row>
    <row r="38" spans="1:6" x14ac:dyDescent="0.3">
      <c r="A38" s="4" t="s">
        <v>147</v>
      </c>
      <c r="B38" s="24">
        <v>0</v>
      </c>
      <c r="C38" s="24">
        <v>0</v>
      </c>
      <c r="D38" s="24">
        <v>0.11764705882352941</v>
      </c>
      <c r="E38" s="24"/>
      <c r="F38" s="24"/>
    </row>
    <row r="39" spans="1:6" x14ac:dyDescent="0.3">
      <c r="A39" s="4" t="s">
        <v>142</v>
      </c>
      <c r="B39" s="24">
        <v>0</v>
      </c>
      <c r="C39" s="24">
        <v>0.1</v>
      </c>
      <c r="D39" s="24">
        <v>0.11764705882352941</v>
      </c>
      <c r="E39" s="24"/>
      <c r="F39" s="24"/>
    </row>
    <row r="40" spans="1:6" x14ac:dyDescent="0.3">
      <c r="A40" s="4" t="s">
        <v>143</v>
      </c>
      <c r="B40" s="24">
        <v>0</v>
      </c>
      <c r="C40" s="24">
        <v>0.1</v>
      </c>
      <c r="D40" s="24">
        <v>0.11764705882352941</v>
      </c>
      <c r="E40" s="24"/>
      <c r="F40" s="24"/>
    </row>
    <row r="41" spans="1:6" x14ac:dyDescent="0.3">
      <c r="A41" s="4" t="s">
        <v>153</v>
      </c>
      <c r="B41" s="24">
        <v>0</v>
      </c>
      <c r="C41" s="24">
        <v>0</v>
      </c>
      <c r="D41" s="24">
        <v>0.11764705882352941</v>
      </c>
      <c r="E41" s="24"/>
      <c r="F41" s="24"/>
    </row>
    <row r="42" spans="1:6" x14ac:dyDescent="0.3">
      <c r="A42" s="4" t="s">
        <v>141</v>
      </c>
      <c r="B42" s="24">
        <v>8.6956521739130432E-2</v>
      </c>
      <c r="C42" s="24">
        <v>0.2</v>
      </c>
      <c r="D42" s="24">
        <v>5.8823529411764705E-2</v>
      </c>
      <c r="E42" s="24"/>
      <c r="F42" s="24"/>
    </row>
    <row r="43" spans="1:6" x14ac:dyDescent="0.3">
      <c r="A43" s="4" t="s">
        <v>137</v>
      </c>
      <c r="B43" s="24">
        <v>0</v>
      </c>
      <c r="C43" s="24">
        <v>0.05</v>
      </c>
      <c r="D43" s="24">
        <v>5.8823529411764705E-2</v>
      </c>
      <c r="E43" s="24"/>
      <c r="F43" s="24"/>
    </row>
    <row r="44" spans="1:6" x14ac:dyDescent="0.3">
      <c r="A44" s="4" t="s">
        <v>152</v>
      </c>
      <c r="B44" s="24">
        <v>0</v>
      </c>
      <c r="C44" s="24">
        <v>0</v>
      </c>
      <c r="D44" s="24">
        <v>5.8823529411764705E-2</v>
      </c>
      <c r="E44" s="24"/>
      <c r="F44" s="24"/>
    </row>
    <row r="45" spans="1:6" x14ac:dyDescent="0.3">
      <c r="A45" s="4"/>
      <c r="B45" s="24"/>
      <c r="C45" s="24"/>
      <c r="D45" s="24"/>
      <c r="F45" s="24"/>
    </row>
    <row r="46" spans="1:6" x14ac:dyDescent="0.3">
      <c r="E46" s="4"/>
    </row>
    <row r="47" spans="1:6" ht="15" thickBot="1" x14ac:dyDescent="0.35">
      <c r="A47" s="72" t="s">
        <v>156</v>
      </c>
      <c r="B47" s="72" t="s">
        <v>55</v>
      </c>
      <c r="C47" s="72" t="s">
        <v>56</v>
      </c>
      <c r="D47" s="72" t="s">
        <v>57</v>
      </c>
      <c r="E47" s="24"/>
      <c r="F47" s="4"/>
    </row>
    <row r="48" spans="1:6" ht="15" thickTop="1" x14ac:dyDescent="0.3">
      <c r="A48" s="4" t="s">
        <v>141</v>
      </c>
      <c r="B48" s="24">
        <v>9.0909090909090912E-2</v>
      </c>
      <c r="C48" s="24">
        <v>4.3478260869565216E-2</v>
      </c>
      <c r="D48" s="24">
        <v>0.17647058823529413</v>
      </c>
      <c r="E48" s="24"/>
      <c r="F48" s="24"/>
    </row>
    <row r="49" spans="1:6" x14ac:dyDescent="0.3">
      <c r="A49" s="4" t="s">
        <v>146</v>
      </c>
      <c r="B49" s="24">
        <v>9.0909090909090912E-2</v>
      </c>
      <c r="C49" s="24">
        <v>4.3478260869565216E-2</v>
      </c>
      <c r="D49" s="24">
        <v>0.11764705882352941</v>
      </c>
      <c r="E49" s="41"/>
      <c r="F49" s="24"/>
    </row>
    <row r="50" spans="1:6" x14ac:dyDescent="0.3">
      <c r="A50" s="4" t="s">
        <v>139</v>
      </c>
      <c r="B50" s="41">
        <v>0.27272727272727271</v>
      </c>
      <c r="C50" s="41">
        <v>0.13043478260869565</v>
      </c>
      <c r="D50" s="41">
        <v>0.11764705882352941</v>
      </c>
      <c r="E50" s="24"/>
      <c r="F50" s="41"/>
    </row>
    <row r="51" spans="1:6" x14ac:dyDescent="0.3">
      <c r="A51" s="4" t="s">
        <v>136</v>
      </c>
      <c r="B51" s="24">
        <v>0.18181818181818182</v>
      </c>
      <c r="C51" s="24">
        <v>0.13043478260869565</v>
      </c>
      <c r="D51" s="24">
        <v>0.11764705882352941</v>
      </c>
      <c r="E51" s="24"/>
      <c r="F51" s="24"/>
    </row>
    <row r="52" spans="1:6" x14ac:dyDescent="0.3">
      <c r="A52" s="4" t="s">
        <v>143</v>
      </c>
      <c r="B52" s="24">
        <v>0</v>
      </c>
      <c r="C52" s="24">
        <v>8.6956521739130432E-2</v>
      </c>
      <c r="D52" s="24">
        <v>0.11764705882352941</v>
      </c>
      <c r="E52" s="24"/>
      <c r="F52" s="24"/>
    </row>
    <row r="53" spans="1:6" x14ac:dyDescent="0.3">
      <c r="A53" s="4" t="s">
        <v>155</v>
      </c>
      <c r="B53" s="24">
        <v>0</v>
      </c>
      <c r="C53" s="24">
        <v>8.6956521739130432E-2</v>
      </c>
      <c r="D53" s="24">
        <v>5.8823529411764705E-2</v>
      </c>
      <c r="E53" s="24"/>
      <c r="F53" s="24"/>
    </row>
    <row r="54" spans="1:6" x14ac:dyDescent="0.3">
      <c r="A54" s="4" t="s">
        <v>140</v>
      </c>
      <c r="B54" s="24">
        <v>9.0909090909090912E-2</v>
      </c>
      <c r="C54" s="24">
        <v>8.6956521739130432E-2</v>
      </c>
      <c r="D54" s="24">
        <v>5.8823529411764705E-2</v>
      </c>
      <c r="E54" s="24"/>
      <c r="F54" s="24"/>
    </row>
    <row r="55" spans="1:6" x14ac:dyDescent="0.3">
      <c r="A55" s="4" t="s">
        <v>142</v>
      </c>
      <c r="B55" s="24">
        <v>9.0909090909090912E-2</v>
      </c>
      <c r="C55" s="24">
        <v>8.6956521739130432E-2</v>
      </c>
      <c r="D55" s="24">
        <v>5.8823529411764705E-2</v>
      </c>
      <c r="F55" s="24"/>
    </row>
  </sheetData>
  <sortState ref="A26:D33">
    <sortCondition descending="1" ref="D26:D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2" sqref="A2"/>
    </sheetView>
  </sheetViews>
  <sheetFormatPr defaultRowHeight="14.4" x14ac:dyDescent="0.3"/>
  <cols>
    <col min="1" max="1" width="35.33203125" customWidth="1"/>
    <col min="12" max="12" width="22.5546875" bestFit="1" customWidth="1"/>
    <col min="13" max="13" width="40" bestFit="1" customWidth="1"/>
    <col min="14" max="14" width="18.5546875" bestFit="1" customWidth="1"/>
    <col min="15" max="15" width="36.33203125" bestFit="1" customWidth="1"/>
    <col min="16" max="16" width="7.88671875" bestFit="1" customWidth="1"/>
  </cols>
  <sheetData>
    <row r="1" spans="1:16" x14ac:dyDescent="0.3">
      <c r="A1" s="4" t="s">
        <v>125</v>
      </c>
      <c r="L1" s="4" t="s">
        <v>172</v>
      </c>
      <c r="M1" s="4"/>
      <c r="N1" s="4"/>
      <c r="O1" s="4"/>
      <c r="P1" s="4"/>
    </row>
    <row r="2" spans="1:16" ht="15" thickBot="1" x14ac:dyDescent="0.35">
      <c r="B2" s="39" t="s">
        <v>127</v>
      </c>
      <c r="C2" s="39" t="s">
        <v>128</v>
      </c>
      <c r="D2" s="39" t="s">
        <v>129</v>
      </c>
      <c r="E2" s="39" t="s">
        <v>130</v>
      </c>
      <c r="F2" s="22" t="s">
        <v>131</v>
      </c>
      <c r="G2" s="22" t="s">
        <v>132</v>
      </c>
      <c r="H2" s="22" t="s">
        <v>55</v>
      </c>
      <c r="I2" s="22" t="s">
        <v>56</v>
      </c>
      <c r="J2" s="22" t="s">
        <v>57</v>
      </c>
      <c r="L2" s="72" t="s">
        <v>173</v>
      </c>
      <c r="M2" s="72" t="s">
        <v>174</v>
      </c>
      <c r="N2" s="72" t="s">
        <v>175</v>
      </c>
      <c r="O2" s="72" t="s">
        <v>176</v>
      </c>
      <c r="P2" s="72" t="s">
        <v>23</v>
      </c>
    </row>
    <row r="3" spans="1:16" ht="15.6" thickTop="1" thickBot="1" x14ac:dyDescent="0.35">
      <c r="A3" s="71" t="s">
        <v>45</v>
      </c>
      <c r="B3" s="80">
        <v>0.74236247078871576</v>
      </c>
      <c r="C3" s="80">
        <v>0.8341353330679927</v>
      </c>
      <c r="D3" s="80">
        <v>0.23317341196235319</v>
      </c>
      <c r="E3" s="80">
        <v>0.27094993433057124</v>
      </c>
      <c r="F3" s="80">
        <v>0.36978534159019977</v>
      </c>
      <c r="G3" s="80">
        <v>0.28998873714270068</v>
      </c>
      <c r="H3" s="80">
        <v>1.2761435132089125</v>
      </c>
      <c r="I3" s="80">
        <v>0.4832768439864491</v>
      </c>
      <c r="J3" s="80">
        <v>0.39385915067875155</v>
      </c>
      <c r="L3" s="73" t="s">
        <v>177</v>
      </c>
      <c r="M3" s="73"/>
      <c r="N3" s="73"/>
      <c r="O3" s="73"/>
      <c r="P3" s="73"/>
    </row>
    <row r="4" spans="1:16" ht="15.6" thickTop="1" thickBot="1" x14ac:dyDescent="0.35">
      <c r="A4" s="25" t="s">
        <v>126</v>
      </c>
      <c r="B4" s="81">
        <v>0.26397634047939916</v>
      </c>
      <c r="C4" s="81">
        <v>0.26505402496795666</v>
      </c>
      <c r="D4" s="81">
        <v>0.27391373755185328</v>
      </c>
      <c r="E4" s="81">
        <v>0.28825226076903238</v>
      </c>
      <c r="F4" s="81">
        <v>0.33503531272196085</v>
      </c>
      <c r="G4" s="81">
        <v>0.71298723610249926</v>
      </c>
      <c r="H4" s="81">
        <v>0.226108550871428</v>
      </c>
      <c r="I4" s="81">
        <v>7.4033498233079517E-2</v>
      </c>
      <c r="J4" s="81">
        <v>8.9326679607323475E-2</v>
      </c>
      <c r="L4" t="s">
        <v>178</v>
      </c>
      <c r="M4" t="s">
        <v>179</v>
      </c>
      <c r="N4" t="s">
        <v>180</v>
      </c>
      <c r="O4" t="s">
        <v>181</v>
      </c>
      <c r="P4">
        <v>13</v>
      </c>
    </row>
    <row r="5" spans="1:16" x14ac:dyDescent="0.3">
      <c r="L5" t="s">
        <v>182</v>
      </c>
      <c r="M5" t="s">
        <v>183</v>
      </c>
      <c r="N5" t="s">
        <v>184</v>
      </c>
      <c r="O5" t="s">
        <v>185</v>
      </c>
      <c r="P5">
        <v>3</v>
      </c>
    </row>
    <row r="6" spans="1:16" x14ac:dyDescent="0.3">
      <c r="L6" t="s">
        <v>182</v>
      </c>
      <c r="M6" t="s">
        <v>183</v>
      </c>
      <c r="N6" t="s">
        <v>184</v>
      </c>
      <c r="O6" t="s">
        <v>186</v>
      </c>
      <c r="P6">
        <v>1</v>
      </c>
    </row>
    <row r="7" spans="1:16" x14ac:dyDescent="0.3">
      <c r="L7" t="s">
        <v>182</v>
      </c>
      <c r="M7" t="s">
        <v>183</v>
      </c>
      <c r="N7" t="s">
        <v>184</v>
      </c>
      <c r="O7" t="s">
        <v>187</v>
      </c>
      <c r="P7">
        <v>1</v>
      </c>
    </row>
    <row r="8" spans="1:16" x14ac:dyDescent="0.3">
      <c r="L8" t="s">
        <v>182</v>
      </c>
      <c r="M8" t="s">
        <v>183</v>
      </c>
      <c r="N8" t="s">
        <v>184</v>
      </c>
      <c r="O8" t="s">
        <v>188</v>
      </c>
      <c r="P8">
        <v>1</v>
      </c>
    </row>
    <row r="9" spans="1:16" x14ac:dyDescent="0.3">
      <c r="L9" t="s">
        <v>189</v>
      </c>
      <c r="M9" t="s">
        <v>190</v>
      </c>
      <c r="N9" t="s">
        <v>191</v>
      </c>
      <c r="O9" t="s">
        <v>192</v>
      </c>
      <c r="P9">
        <v>1</v>
      </c>
    </row>
    <row r="10" spans="1:16" x14ac:dyDescent="0.3">
      <c r="L10" t="s">
        <v>189</v>
      </c>
      <c r="M10" t="s">
        <v>193</v>
      </c>
      <c r="N10" t="s">
        <v>191</v>
      </c>
      <c r="O10" t="s">
        <v>194</v>
      </c>
      <c r="P10">
        <v>1</v>
      </c>
    </row>
    <row r="11" spans="1:16" x14ac:dyDescent="0.3">
      <c r="L11" t="s">
        <v>195</v>
      </c>
      <c r="M11" t="s">
        <v>196</v>
      </c>
      <c r="N11" t="s">
        <v>197</v>
      </c>
      <c r="O11" t="s">
        <v>198</v>
      </c>
      <c r="P11">
        <v>1</v>
      </c>
    </row>
    <row r="12" spans="1:16" x14ac:dyDescent="0.3">
      <c r="L12" t="s">
        <v>195</v>
      </c>
      <c r="M12" t="s">
        <v>196</v>
      </c>
      <c r="N12" t="s">
        <v>199</v>
      </c>
      <c r="O12" t="s">
        <v>200</v>
      </c>
      <c r="P12">
        <v>1</v>
      </c>
    </row>
    <row r="13" spans="1:16" ht="15" thickBot="1" x14ac:dyDescent="0.35">
      <c r="L13" s="72" t="s">
        <v>201</v>
      </c>
      <c r="M13" s="72"/>
      <c r="N13" s="72"/>
      <c r="O13" s="72"/>
      <c r="P13" s="72"/>
    </row>
    <row r="14" spans="1:16" ht="15" thickTop="1" x14ac:dyDescent="0.3">
      <c r="L14" t="s">
        <v>182</v>
      </c>
      <c r="M14" t="s">
        <v>183</v>
      </c>
      <c r="N14" t="s">
        <v>184</v>
      </c>
      <c r="O14" t="s">
        <v>185</v>
      </c>
      <c r="P14">
        <v>2</v>
      </c>
    </row>
    <row r="15" spans="1:16" x14ac:dyDescent="0.3">
      <c r="L15" t="s">
        <v>195</v>
      </c>
      <c r="M15" t="s">
        <v>196</v>
      </c>
      <c r="N15" t="s">
        <v>199</v>
      </c>
      <c r="O15" t="s">
        <v>200</v>
      </c>
      <c r="P15">
        <v>1</v>
      </c>
    </row>
    <row r="16" spans="1:16" x14ac:dyDescent="0.3">
      <c r="L16" t="s">
        <v>202</v>
      </c>
      <c r="M16" t="s">
        <v>74</v>
      </c>
      <c r="N16" t="s">
        <v>203</v>
      </c>
      <c r="O16" t="s">
        <v>204</v>
      </c>
      <c r="P16">
        <v>1</v>
      </c>
    </row>
    <row r="17" spans="12:16" ht="15" thickBot="1" x14ac:dyDescent="0.35">
      <c r="L17" s="72" t="s">
        <v>205</v>
      </c>
      <c r="M17" s="72"/>
      <c r="N17" s="72"/>
      <c r="O17" s="72"/>
      <c r="P17" s="72"/>
    </row>
    <row r="18" spans="12:16" ht="15" thickTop="1" x14ac:dyDescent="0.3">
      <c r="L18" t="s">
        <v>189</v>
      </c>
      <c r="M18" t="s">
        <v>193</v>
      </c>
      <c r="N18" t="s">
        <v>191</v>
      </c>
      <c r="O18" t="s">
        <v>206</v>
      </c>
      <c r="P18">
        <v>1</v>
      </c>
    </row>
    <row r="19" spans="12:16" ht="15" thickBot="1" x14ac:dyDescent="0.35">
      <c r="L19" s="72" t="s">
        <v>207</v>
      </c>
      <c r="M19" s="72"/>
      <c r="N19" s="72"/>
      <c r="O19" s="72"/>
      <c r="P19" s="72"/>
    </row>
    <row r="20" spans="12:16" ht="15" thickTop="1" x14ac:dyDescent="0.3">
      <c r="L20" t="s">
        <v>189</v>
      </c>
      <c r="M20" t="s">
        <v>190</v>
      </c>
      <c r="N20" t="s">
        <v>208</v>
      </c>
      <c r="O20" t="s">
        <v>209</v>
      </c>
      <c r="P20">
        <v>1</v>
      </c>
    </row>
    <row r="21" spans="12:16" ht="15" thickBot="1" x14ac:dyDescent="0.35">
      <c r="L21" s="72" t="s">
        <v>19</v>
      </c>
      <c r="M21" s="72"/>
      <c r="N21" s="72"/>
      <c r="O21" s="72"/>
      <c r="P21" s="72"/>
    </row>
    <row r="22" spans="12:16" ht="15.6" thickTop="1" thickBot="1" x14ac:dyDescent="0.35">
      <c r="L22" t="s">
        <v>189</v>
      </c>
      <c r="M22" t="s">
        <v>190</v>
      </c>
      <c r="N22" t="s">
        <v>210</v>
      </c>
      <c r="O22" t="s">
        <v>211</v>
      </c>
      <c r="P22">
        <v>1</v>
      </c>
    </row>
    <row r="23" spans="12:16" ht="15.6" thickTop="1" thickBot="1" x14ac:dyDescent="0.35">
      <c r="L23" s="73" t="s">
        <v>31</v>
      </c>
      <c r="M23" s="73"/>
      <c r="N23" s="73"/>
      <c r="O23" s="73"/>
      <c r="P23" s="73">
        <v>30</v>
      </c>
    </row>
    <row r="24" spans="12:16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Fatalities</vt:lpstr>
      <vt:lpstr>Serious Accidents</vt:lpstr>
      <vt:lpstr>High Potential Incidents</vt:lpstr>
      <vt:lpstr>Lost Time Injuries</vt:lpstr>
      <vt:lpstr>Permanent Incapacities</vt:lpstr>
    </vt:vector>
  </TitlesOfParts>
  <Company>Queensland Department Natural Resources Mines and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Queensland Mines and Quarries Safety Performance and Health Report DATA</dc:title>
  <dc:subject>Queensland Mines and Quarry Safety Data</dc:subject>
  <dc:creator>QLDMinesInspectorate@dnrme.qld.gov.au</dc:creator>
  <cp:keywords>Mines; Quarries; Mineral; Mines; Coal Mines; safety data; health data; mine safety</cp:keywords>
  <cp:lastModifiedBy>CURLEWIS Colleen</cp:lastModifiedBy>
  <dcterms:created xsi:type="dcterms:W3CDTF">2018-11-28T22:48:56Z</dcterms:created>
  <dcterms:modified xsi:type="dcterms:W3CDTF">2018-11-29T04:36:42Z</dcterms:modified>
</cp:coreProperties>
</file>